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ttings" sheetId="1" state="visible" r:id="rId1"/>
    <sheet xmlns:r="http://schemas.openxmlformats.org/officeDocument/2006/relationships" name="How to use" sheetId="2" state="visible" r:id="rId2"/>
    <sheet xmlns:r="http://schemas.openxmlformats.org/officeDocument/2006/relationships" name="Weekly log" sheetId="3" state="visible" r:id="rId3"/>
    <sheet xmlns:r="http://schemas.openxmlformats.org/officeDocument/2006/relationships" name="Summary" sheetId="4" state="visible" r:id="rId4"/>
  </sheets>
  <definedNames>
    <definedName name="Chairs">'Settings'!$A$11:$A$18</definedName>
    <definedName name="_xlnm._FilterDatabase" localSheetId="2" hidden="1">'Weekly log'!$A$2:$P$602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hh:mm"/>
    <numFmt numFmtId="166" formatCode="0.0%"/>
    <numFmt numFmtId="167" formatCode="#,##0.0"/>
    <numFmt numFmtId="168" formatCode="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0B2A40"/>
      <sz val="10"/>
    </font>
    <font>
      <name val="Arial"/>
      <b val="1"/>
      <color rgb="000B2A40"/>
      <sz val="10"/>
    </font>
    <font>
      <name val="Arial"/>
      <i val="1"/>
      <color rgb="005F6B75"/>
      <sz val="9"/>
    </font>
    <font>
      <name val="Arial"/>
      <b val="1"/>
      <color rgb="00044D80"/>
      <sz val="15"/>
    </font>
    <font>
      <name val="Arial"/>
      <b val="1"/>
      <color rgb="00044D80"/>
      <sz val="14"/>
    </font>
    <font>
      <name val="Arial"/>
      <b val="1"/>
      <color rgb="00044D80"/>
      <sz val="10"/>
    </font>
  </fonts>
  <fills count="7">
    <fill>
      <patternFill/>
    </fill>
    <fill>
      <patternFill patternType="gray125"/>
    </fill>
    <fill>
      <patternFill patternType="solid">
        <fgColor rgb="00044D80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E3F4FD"/>
      </patternFill>
    </fill>
    <fill>
      <patternFill patternType="solid">
        <fgColor rgb="00FFE58A"/>
      </patternFill>
    </fill>
  </fills>
  <borders count="3">
    <border>
      <left/>
      <right/>
      <top/>
      <bottom/>
      <diagonal/>
    </border>
    <border>
      <left style="thin">
        <color rgb="00D5DEE6"/>
      </left>
      <right style="thin">
        <color rgb="00D5DEE6"/>
      </right>
      <top style="thin">
        <color rgb="00D5DEE6"/>
      </top>
      <bottom style="thin">
        <color rgb="00D5DEE6"/>
      </bottom>
    </border>
    <border/>
  </borders>
  <cellStyleXfs count="16">
    <xf numFmtId="0" fontId="0" fillId="0" borderId="0"/>
    <xf numFmtId="0" fontId="1" fillId="2" borderId="1" applyAlignment="1">
      <alignment horizontal="center" vertical="center" wrapText="1" readingOrder="1"/>
    </xf>
    <xf numFmtId="0" fontId="2" fillId="3" borderId="1" applyAlignment="1" applyProtection="1">
      <alignment horizontal="left" vertical="center" readingOrder="1"/>
      <protection locked="0" hidden="0"/>
    </xf>
    <xf numFmtId="4" fontId="2" fillId="3" borderId="1" applyAlignment="1" applyProtection="1">
      <alignment horizontal="center" vertical="center" readingOrder="1"/>
      <protection locked="0" hidden="0"/>
    </xf>
    <xf numFmtId="3" fontId="2" fillId="3" borderId="1" applyAlignment="1" applyProtection="1">
      <alignment horizontal="center" vertical="center" readingOrder="1"/>
      <protection locked="0" hidden="0"/>
    </xf>
    <xf numFmtId="9" fontId="2" fillId="3" borderId="1" applyAlignment="1" applyProtection="1">
      <alignment horizontal="center" vertical="center" readingOrder="1"/>
      <protection locked="0" hidden="0"/>
    </xf>
    <xf numFmtId="164" fontId="2" fillId="3" borderId="1" applyAlignment="1" applyProtection="1">
      <alignment horizontal="center" vertical="center" readingOrder="1"/>
      <protection locked="0" hidden="0"/>
    </xf>
    <xf numFmtId="165" fontId="2" fillId="3" borderId="1" applyAlignment="1" applyProtection="1">
      <alignment horizontal="center" vertical="center" readingOrder="1"/>
      <protection locked="0" hidden="0"/>
    </xf>
    <xf numFmtId="0" fontId="2" fillId="4" borderId="1" applyAlignment="1">
      <alignment horizontal="left" vertical="center" readingOrder="1"/>
    </xf>
    <xf numFmtId="4" fontId="2" fillId="4" borderId="1" applyAlignment="1">
      <alignment horizontal="center" vertical="center" readingOrder="1"/>
    </xf>
    <xf numFmtId="3" fontId="2" fillId="4" borderId="1" applyAlignment="1">
      <alignment horizontal="center" vertical="center" readingOrder="1"/>
    </xf>
    <xf numFmtId="166" fontId="2" fillId="4" borderId="1" applyAlignment="1">
      <alignment horizontal="center" vertical="center" readingOrder="1"/>
    </xf>
    <xf numFmtId="164" fontId="2" fillId="4" borderId="1" applyAlignment="1">
      <alignment horizontal="center" vertical="center" readingOrder="1"/>
    </xf>
    <xf numFmtId="0" fontId="3" fillId="5" borderId="1" applyAlignment="1">
      <alignment horizontal="left" vertical="center" readingOrder="1"/>
    </xf>
    <xf numFmtId="0" fontId="2" fillId="0" borderId="2" applyAlignment="1">
      <alignment horizontal="left" vertical="center" readingOrder="1"/>
    </xf>
    <xf numFmtId="0" fontId="4" fillId="0" borderId="2" applyAlignment="1">
      <alignment horizontal="left" vertical="center" readingOrder="1"/>
    </xf>
  </cellStyleXfs>
  <cellXfs count="26">
    <xf numFmtId="0" fontId="0" fillId="0" borderId="0" pivotButton="0" quotePrefix="0" xfId="0"/>
    <xf numFmtId="0" fontId="5" fillId="0" borderId="2" applyAlignment="1" pivotButton="0" quotePrefix="0" xfId="14">
      <alignment horizontal="left" vertical="center" readingOrder="1"/>
    </xf>
    <xf numFmtId="0" fontId="4" fillId="0" borderId="2" applyAlignment="1" pivotButton="0" quotePrefix="0" xfId="15">
      <alignment horizontal="left" vertical="center" readingOrder="1"/>
    </xf>
    <xf numFmtId="0" fontId="3" fillId="5" borderId="1" applyAlignment="1" pivotButton="0" quotePrefix="0" xfId="13">
      <alignment horizontal="left" vertical="center" readingOrder="1"/>
    </xf>
    <xf numFmtId="0" fontId="2" fillId="3" borderId="1" applyAlignment="1" applyProtection="1" pivotButton="0" quotePrefix="0" xfId="2">
      <alignment horizontal="left" vertical="center" readingOrder="1"/>
      <protection locked="0" hidden="0"/>
    </xf>
    <xf numFmtId="9" fontId="2" fillId="3" borderId="1" applyAlignment="1" applyProtection="1" pivotButton="0" quotePrefix="0" xfId="5">
      <alignment horizontal="center" vertical="center" readingOrder="1"/>
      <protection locked="0" hidden="0"/>
    </xf>
    <xf numFmtId="4" fontId="2" fillId="3" borderId="1" applyAlignment="1" applyProtection="1" pivotButton="0" quotePrefix="0" xfId="3">
      <alignment horizontal="center" vertical="center" readingOrder="1"/>
      <protection locked="0" hidden="0"/>
    </xf>
    <xf numFmtId="0" fontId="1" fillId="2" borderId="1" applyAlignment="1" pivotButton="0" quotePrefix="0" xfId="1">
      <alignment horizontal="center" vertical="center" wrapText="1" readingOrder="1"/>
    </xf>
    <xf numFmtId="0" fontId="2" fillId="0" borderId="2" applyAlignment="1" pivotButton="0" quotePrefix="0" xfId="14">
      <alignment horizontal="left" vertical="top" wrapText="1" readingOrder="1"/>
    </xf>
    <xf numFmtId="0" fontId="7" fillId="0" borderId="2" applyAlignment="1" pivotButton="0" quotePrefix="0" xfId="14">
      <alignment horizontal="left" vertical="center" readingOrder="1"/>
    </xf>
    <xf numFmtId="0" fontId="2" fillId="0" borderId="2" applyAlignment="1" pivotButton="0" quotePrefix="0" xfId="14">
      <alignment horizontal="left" vertical="center" readingOrder="1"/>
    </xf>
    <xf numFmtId="0" fontId="3" fillId="6" borderId="2" applyAlignment="1" pivotButton="0" quotePrefix="0" xfId="14">
      <alignment horizontal="center" vertical="center" readingOrder="1"/>
    </xf>
    <xf numFmtId="164" fontId="2" fillId="3" borderId="1" applyAlignment="1" applyProtection="1" pivotButton="0" quotePrefix="0" xfId="6">
      <alignment horizontal="center" vertical="center" readingOrder="1"/>
      <protection locked="0" hidden="0"/>
    </xf>
    <xf numFmtId="167" fontId="2" fillId="3" borderId="1" applyAlignment="1" applyProtection="1" pivotButton="0" quotePrefix="0" xfId="3">
      <alignment horizontal="center" vertical="center" readingOrder="1"/>
      <protection locked="0" hidden="0"/>
    </xf>
    <xf numFmtId="3" fontId="2" fillId="3" borderId="1" applyAlignment="1" applyProtection="1" pivotButton="0" quotePrefix="0" xfId="3">
      <alignment horizontal="center" vertical="center" readingOrder="1"/>
      <protection locked="0" hidden="0"/>
    </xf>
    <xf numFmtId="166" fontId="2" fillId="4" borderId="1" applyAlignment="1" pivotButton="0" quotePrefix="0" xfId="11">
      <alignment horizontal="center" vertical="center" readingOrder="1"/>
    </xf>
    <xf numFmtId="167" fontId="2" fillId="4" borderId="1" applyAlignment="1" pivotButton="0" quotePrefix="0" xfId="9">
      <alignment horizontal="center" vertical="center" readingOrder="1"/>
    </xf>
    <xf numFmtId="3" fontId="2" fillId="4" borderId="1" applyAlignment="1" pivotButton="0" quotePrefix="0" xfId="9">
      <alignment horizontal="center" vertical="center" readingOrder="1"/>
    </xf>
    <xf numFmtId="168" fontId="2" fillId="4" borderId="1" applyAlignment="1" pivotButton="0" quotePrefix="0" xfId="12">
      <alignment horizontal="center" vertical="center" readingOrder="1"/>
    </xf>
    <xf numFmtId="0" fontId="6" fillId="0" borderId="2" applyAlignment="1" pivotButton="0" quotePrefix="0" xfId="14">
      <alignment horizontal="left" vertical="center" readingOrder="1"/>
    </xf>
    <xf numFmtId="0" fontId="2" fillId="4" borderId="1" applyAlignment="1" pivotButton="0" quotePrefix="0" xfId="8">
      <alignment horizontal="left" vertical="center" readingOrder="1"/>
    </xf>
    <xf numFmtId="167" fontId="3" fillId="4" borderId="1" applyAlignment="1" pivotButton="0" quotePrefix="0" xfId="9">
      <alignment horizontal="center" vertical="center" readingOrder="1"/>
    </xf>
    <xf numFmtId="3" fontId="3" fillId="4" borderId="1" applyAlignment="1" pivotButton="0" quotePrefix="0" xfId="9">
      <alignment horizontal="center" vertical="center" readingOrder="1"/>
    </xf>
    <xf numFmtId="166" fontId="3" fillId="4" borderId="1" applyAlignment="1" pivotButton="0" quotePrefix="0" xfId="11">
      <alignment horizontal="center" vertical="center" readingOrder="1"/>
    </xf>
    <xf numFmtId="164" fontId="2" fillId="4" borderId="1" applyAlignment="1" pivotButton="0" quotePrefix="0" xfId="12">
      <alignment horizontal="center" vertical="center" readingOrder="1"/>
    </xf>
    <xf numFmtId="168" fontId="1" fillId="2" borderId="1" applyAlignment="1" pivotButton="0" quotePrefix="0" xfId="1">
      <alignment horizontal="center" vertical="center" wrapText="1" readingOrder="1"/>
    </xf>
  </cellXfs>
  <cellStyles count="16">
    <cellStyle name="Normal" xfId="0" builtinId="0" hidden="0"/>
    <cellStyle name="mz_head" xfId="1" hidden="0"/>
    <cellStyle name="mz_in" xfId="2" hidden="0"/>
    <cellStyle name="mz_in_num" xfId="3" hidden="0"/>
    <cellStyle name="mz_in_int" xfId="4" hidden="0"/>
    <cellStyle name="mz_in_pct" xfId="5" hidden="0"/>
    <cellStyle name="mz_in_date" xfId="6" hidden="0"/>
    <cellStyle name="mz_in_time" xfId="7" hidden="0"/>
    <cellStyle name="mz_calc" xfId="8" hidden="0"/>
    <cellStyle name="mz_calc_num" xfId="9" hidden="0"/>
    <cellStyle name="mz_calc_int" xfId="10" hidden="0"/>
    <cellStyle name="mz_calc_pct" xfId="11" hidden="0"/>
    <cellStyle name="mz_calc_date" xfId="12" hidden="0"/>
    <cellStyle name="mz_label" xfId="13" hidden="0"/>
    <cellStyle name="mz_plain" xfId="14" hidden="0"/>
    <cellStyle name="mz_note" xfId="15" hidden="0"/>
  </cellStyles>
  <dxfs count="3">
    <dxf>
      <fill>
        <patternFill patternType="solid">
          <fgColor rgb="00FBD9D9"/>
        </patternFill>
      </fill>
    </dxf>
    <dxf>
      <fill>
        <patternFill patternType="solid">
          <fgColor rgb="00FFF0C2"/>
        </patternFill>
      </fill>
    </dxf>
    <dxf>
      <fill>
        <patternFill patternType="solid">
          <fgColor rgb="00D9F2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Weekly utilisation against target</a:t>
            </a:r>
          </a:p>
        </rich>
      </tx>
    </title>
    <plotArea>
      <lineChart>
        <grouping val="standard"/>
        <ser>
          <idx val="0"/>
          <order val="0"/>
          <tx>
            <strRef>
              <f>'Summary'!I19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'Summary'!$A$20:$A$32</f>
            </numRef>
          </cat>
          <val>
            <numRef>
              <f>'Summary'!$I$20:$I$32</f>
            </numRef>
          </val>
        </ser>
        <ser>
          <idx val="1"/>
          <order val="1"/>
          <tx>
            <strRef>
              <f>'Summary'!L19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'Summary'!$A$20:$A$32</f>
            </numRef>
          </cat>
          <val>
            <numRef>
              <f>'Summary'!$L$20:$L$32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d/m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1"/>
          <min val="0.5"/>
        </scaling>
        <axPos val="l"/>
        <majorGridlines/>
        <numFmt formatCode="0%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5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chair-utilisation-tracker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hyperlink" Target="https://dentolize.com/demo/?utm_source=template&amp;utm_medium=download&amp;utm_content=dental-chair-utilisation-tracker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tabColor rgb="00044D80"/>
    <outlinePr summaryBelow="1" summaryRight="1"/>
    <pageSetUpPr fitToPage="1"/>
  </sheetPr>
  <dimension ref="A1:B40"/>
  <sheetViews>
    <sheetView showGridLines="0" rightToLeft="0" tabSelected="1" zoomScale="110" workbookViewId="0">
      <selection activeCell="A1" sqref="A1"/>
    </sheetView>
  </sheetViews>
  <sheetFormatPr baseColWidth="8" defaultRowHeight="15"/>
  <cols>
    <col width="42" customWidth="1" min="1" max="1"/>
    <col width="22" customWidth="1" min="2" max="2"/>
  </cols>
  <sheetData>
    <row r="1" ht="24" customHeight="1">
      <c r="A1" s="1" t="inlineStr">
        <is>
          <t>Settings</t>
        </is>
      </c>
    </row>
    <row r="2">
      <c r="A2" s="2" t="inlineStr">
        <is>
          <t>Edit the yellow cells only. The lists here feed the dropdowns on every sheet.</t>
        </is>
      </c>
    </row>
    <row r="4">
      <c r="A4" s="3" t="inlineStr">
        <is>
          <t>Clinic name</t>
        </is>
      </c>
      <c r="B4" s="4" t="inlineStr">
        <is>
          <t>Al Lulu Dental Clinic</t>
        </is>
      </c>
    </row>
    <row r="5">
      <c r="A5" s="3" t="inlineStr">
        <is>
          <t>Currency</t>
        </is>
      </c>
      <c r="B5" s="4" t="inlineStr">
        <is>
          <t>SAR</t>
        </is>
      </c>
    </row>
    <row r="6">
      <c r="A6" s="3" t="inlineStr">
        <is>
          <t>Utilisation target</t>
        </is>
      </c>
      <c r="B6" s="5" t="n">
        <v>0.85</v>
      </c>
    </row>
    <row r="7">
      <c r="A7" s="3" t="inlineStr">
        <is>
          <t>Amber below</t>
        </is>
      </c>
      <c r="B7" s="5" t="n">
        <v>0.75</v>
      </c>
    </row>
    <row r="8">
      <c r="A8" s="3" t="inlineStr">
        <is>
          <t>Production per open chair-hour target</t>
        </is>
      </c>
      <c r="B8" s="6" t="n">
        <v>450</v>
      </c>
    </row>
    <row r="10">
      <c r="A10" s="7" t="inlineStr">
        <is>
          <t>Chairs</t>
        </is>
      </c>
    </row>
    <row r="11">
      <c r="A11" s="4" t="inlineStr">
        <is>
          <t>Chair 1: surgery and implants</t>
        </is>
      </c>
    </row>
    <row r="12">
      <c r="A12" s="4" t="inlineStr">
        <is>
          <t>Chair 2: general</t>
        </is>
      </c>
    </row>
    <row r="13">
      <c r="A13" s="4" t="inlineStr">
        <is>
          <t>Chair 3: general</t>
        </is>
      </c>
    </row>
    <row r="14">
      <c r="A14" s="4" t="inlineStr">
        <is>
          <t>Chair 4: hygiene</t>
        </is>
      </c>
    </row>
    <row r="15">
      <c r="A15" s="4" t="n"/>
    </row>
    <row r="16">
      <c r="A16" s="4" t="n"/>
    </row>
    <row r="17">
      <c r="A17" s="4" t="n"/>
    </row>
    <row r="18">
      <c r="A18" s="4" t="n"/>
    </row>
    <row r="19">
      <c r="A19" s="4" t="n"/>
    </row>
    <row r="20">
      <c r="A20" s="4" t="n"/>
    </row>
    <row r="21">
      <c r="A21" s="4" t="n"/>
    </row>
    <row r="22">
      <c r="A22" s="4" t="n"/>
    </row>
    <row r="23">
      <c r="A23" s="4" t="n"/>
    </row>
    <row r="24">
      <c r="A24" s="4" t="n"/>
    </row>
    <row r="25">
      <c r="A25" s="4" t="n"/>
    </row>
    <row r="26">
      <c r="A26" s="4" t="n"/>
    </row>
    <row r="27">
      <c r="A27" s="4" t="n"/>
    </row>
    <row r="28">
      <c r="A28" s="4" t="n"/>
    </row>
    <row r="29">
      <c r="A29" s="4" t="n"/>
    </row>
    <row r="30">
      <c r="A30" s="4" t="n"/>
    </row>
    <row r="31">
      <c r="A31" s="4" t="n"/>
    </row>
    <row r="32">
      <c r="A32" s="4" t="n"/>
    </row>
    <row r="33">
      <c r="A33" s="4" t="n"/>
    </row>
    <row r="34">
      <c r="A34" s="4" t="n"/>
    </row>
    <row r="35">
      <c r="A35" s="4" t="n"/>
    </row>
    <row r="36">
      <c r="A36" s="4" t="n"/>
    </row>
    <row r="37">
      <c r="A37" s="4" t="n"/>
    </row>
    <row r="38">
      <c r="A38" s="4" t="n"/>
    </row>
    <row r="39">
      <c r="A39" s="4" t="n"/>
    </row>
    <row r="40">
      <c r="A40" s="4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dataValidations count="1">
    <dataValidation sqref="B5" showDropDown="0" showInputMessage="0" showErrorMessage="0" allowBlank="1" errorTitle="Not in the list" error="Pick from the list." type="list">
      <formula1>"SAR,AED,QAR,KWD,BHD,OMR,EGP,JOD,IQD,LYD,USD,EUR,GBP"</formula1>
    </dataValidation>
  </dataValidations>
  <pageMargins left="0.75" right="0.75" top="1" bottom="1" header="0.5" footer="0.5"/>
  <pageSetup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rightToLeft="0" tabSelected="0" zoomScale="110" workbookViewId="0">
      <selection activeCell="A1" sqref="A1"/>
    </sheetView>
  </sheetViews>
  <sheetFormatPr baseColWidth="8" defaultRowHeight="15"/>
  <cols>
    <col width="6" customWidth="1" min="1" max="1"/>
    <col width="96" customWidth="1" min="2" max="2"/>
  </cols>
  <sheetData>
    <row r="1" ht="24" customHeight="1">
      <c r="A1" s="1" t="inlineStr">
        <is>
          <t>How to use</t>
        </is>
      </c>
    </row>
    <row r="3" ht="30" customHeight="1">
      <c r="A3" s="3" t="n">
        <v>1</v>
      </c>
      <c r="B3" s="8" t="inlineStr">
        <is>
          <t>On Settings, name your chairs and set the utilisation target, the amber mark and the production per open chair-hour target.</t>
        </is>
      </c>
    </row>
    <row r="4" ht="30" customHeight="1">
      <c r="A4" s="3" t="n">
        <v>2</v>
      </c>
      <c r="B4" s="8" t="inlineStr">
        <is>
          <t>Each week, add a row per chair on Weekly log: the first day of the week, the hours the chair was open, hours booked in the book, hours actually treated, hours lost to no-shows and late cancellations, and production.</t>
        </is>
      </c>
    </row>
    <row r="5" ht="30" customHeight="1">
      <c r="A5" s="3" t="n">
        <v>3</v>
      </c>
      <c r="B5" s="8" t="inlineStr">
        <is>
          <t>The grey columns work out booked share, utilisation, lost hours and production per hour. Chair hours come from the appointment book, not from the dentist's shift.</t>
        </is>
      </c>
    </row>
    <row r="6" ht="30" customHeight="1">
      <c r="A6" s="3" t="n">
        <v>4</v>
      </c>
      <c r="B6" s="8" t="inlineStr">
        <is>
          <t>On Summary, choose the weeks to compare the chairs side by side, follow the clinic week by week on the chart, and each chair month by month.</t>
        </is>
      </c>
    </row>
    <row r="7" ht="30" customHeight="1">
      <c r="A7" s="3" t="n">
        <v>5</v>
      </c>
      <c r="B7" s="8" t="inlineStr">
        <is>
          <t>Grey cells are formulas, protected without a password. To lift it: Review → Unprotect sheet.</t>
        </is>
      </c>
    </row>
    <row r="9">
      <c r="B9" s="9" t="inlineStr">
        <is>
          <t>Clearing the sample data</t>
        </is>
      </c>
    </row>
    <row r="10" ht="30" customHeight="1">
      <c r="B10" s="8" t="inlineStr">
        <is>
          <t>Select these ranges and press Delete. Do not delete the rows themselves: the formulas in the grey columns stay and work with your numbers.</t>
        </is>
      </c>
    </row>
    <row r="11">
      <c r="B11" s="10" t="inlineStr">
        <is>
          <t>Weekly log: A3:H54</t>
        </is>
      </c>
    </row>
    <row r="13">
      <c r="B13" s="9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B13"/>
  </mergeCells>
  <hyperlinks>
    <hyperlink xmlns:r="http://schemas.openxmlformats.org/officeDocument/2006/relationships" ref="B13" r:id="rId1"/>
  </hyperlinks>
  <pageMargins left="0.75" right="0.75" top="1" bottom="1" header="0.5" footer="0.5"/>
  <pageSetup paperSize="9" fitToHeight="0" fitToWidth="1"/>
</worksheet>
</file>

<file path=xl/worksheets/sheet3.xml><?xml version="1.0" encoding="utf-8"?>
<worksheet xmlns="http://schemas.openxmlformats.org/spreadsheetml/2006/main">
  <sheetPr>
    <tabColor rgb="001F7A46"/>
    <outlinePr summaryBelow="1" summaryRight="1"/>
    <pageSetUpPr fitToPage="1"/>
  </sheetPr>
  <dimension ref="A1:Q602"/>
  <sheetViews>
    <sheetView showGridLines="0" rightToLeft="0" tabSelected="0" zoomScale="110"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28" customWidth="1" min="2" max="2"/>
    <col width="10" customWidth="1" min="3" max="3"/>
    <col width="10" customWidth="1" min="4" max="4"/>
    <col width="10" customWidth="1" min="5" max="5"/>
    <col width="9" customWidth="1" min="6" max="6"/>
    <col width="10" customWidth="1" min="7" max="7"/>
    <col width="11" customWidth="1" min="8" max="8"/>
    <col width="9" customWidth="1" min="9" max="9"/>
    <col width="10" customWidth="1" min="10" max="10"/>
    <col width="9" customWidth="1" min="11" max="11"/>
    <col width="10" customWidth="1" min="12" max="12"/>
    <col width="10" customWidth="1" min="13" max="13"/>
    <col width="11" customWidth="1" min="14" max="14"/>
    <col width="11" customWidth="1" min="15" max="15"/>
    <col width="10" customWidth="1" min="16" max="16"/>
  </cols>
  <sheetData>
    <row r="1" ht="22" customHeight="1">
      <c r="A1" s="11" t="inlineStr">
        <is>
          <t>Sample data: delete it and start. How to clear it is on the How to use sheet.</t>
        </is>
      </c>
      <c r="Q1" s="2" t="inlineStr">
        <is>
          <t>Treated hours = time a patient was actually in the chair. Open hours = the hours the chair was staffed that week (leave and maintenance out).</t>
        </is>
      </c>
    </row>
    <row r="2" ht="44" customHeight="1">
      <c r="A2" s="7" t="inlineStr">
        <is>
          <t>Week starting</t>
        </is>
      </c>
      <c r="B2" s="7" t="inlineStr">
        <is>
          <t>Chair</t>
        </is>
      </c>
      <c r="C2" s="7" t="inlineStr">
        <is>
          <t>Open hours</t>
        </is>
      </c>
      <c r="D2" s="7" t="inlineStr">
        <is>
          <t>Booked hours</t>
        </is>
      </c>
      <c r="E2" s="7" t="inlineStr">
        <is>
          <t>Treated hours</t>
        </is>
      </c>
      <c r="F2" s="7" t="inlineStr">
        <is>
          <t>No-show hours</t>
        </is>
      </c>
      <c r="G2" s="7" t="inlineStr">
        <is>
          <t>Late-cancel hours</t>
        </is>
      </c>
      <c r="H2" s="7" t="inlineStr">
        <is>
          <t>Production</t>
        </is>
      </c>
      <c r="I2" s="7" t="inlineStr">
        <is>
          <t>Booked %</t>
        </is>
      </c>
      <c r="J2" s="7" t="inlineStr">
        <is>
          <t>Utilisation</t>
        </is>
      </c>
      <c r="K2" s="7" t="inlineStr">
        <is>
          <t>Lost hours</t>
        </is>
      </c>
      <c r="L2" s="7" t="inlineStr">
        <is>
          <t>Lost % of booked</t>
        </is>
      </c>
      <c r="M2" s="7" t="inlineStr">
        <is>
          <t>Unbooked hours</t>
        </is>
      </c>
      <c r="N2" s="7" t="inlineStr">
        <is>
          <t>Production per open hour</t>
        </is>
      </c>
      <c r="O2" s="7" t="inlineStr">
        <is>
          <t>Production per treated hour</t>
        </is>
      </c>
      <c r="P2" s="7" t="inlineStr">
        <is>
          <t>Month</t>
        </is>
      </c>
    </row>
    <row r="3">
      <c r="A3" s="12" t="n">
        <v>46201</v>
      </c>
      <c r="B3" s="4" t="inlineStr">
        <is>
          <t>Chair 1: surgery and implants</t>
        </is>
      </c>
      <c r="C3" s="13" t="n">
        <v>54</v>
      </c>
      <c r="D3" s="13" t="n">
        <v>48</v>
      </c>
      <c r="E3" s="13" t="n">
        <v>45</v>
      </c>
      <c r="F3" s="13" t="n">
        <v>1.5</v>
      </c>
      <c r="G3" s="13" t="n">
        <v>1.5</v>
      </c>
      <c r="H3" s="14" t="n">
        <v>37200</v>
      </c>
      <c r="I3" s="15">
        <f>IF(N($C3)=0,"",N($D3)/$C3)</f>
        <v/>
      </c>
      <c r="J3" s="15">
        <f>IF(N($C3)=0,"",N($E3)/$C3)</f>
        <v/>
      </c>
      <c r="K3" s="16">
        <f>IF($A3="","",N($F3)+N($G3))</f>
        <v/>
      </c>
      <c r="L3" s="15">
        <f>IF(N($D3)=0,"",$K3/$D3)</f>
        <v/>
      </c>
      <c r="M3" s="16">
        <f>IF(N($C3)=0,"",MAX(0,$C3-N($D3)))</f>
        <v/>
      </c>
      <c r="N3" s="17">
        <f>IF(N($C3)=0,"",N($H3)/$C3)</f>
        <v/>
      </c>
      <c r="O3" s="17">
        <f>IF(N($E3)=0,"",N($H3)/$E3)</f>
        <v/>
      </c>
      <c r="P3" s="18">
        <f>IF($A3="","",DATE(YEAR($A3),MONTH($A3),1))</f>
        <v/>
      </c>
    </row>
    <row r="4">
      <c r="A4" s="12" t="n">
        <v>46201</v>
      </c>
      <c r="B4" s="4" t="inlineStr">
        <is>
          <t>Chair 2: general</t>
        </is>
      </c>
      <c r="C4" s="13" t="n">
        <v>54</v>
      </c>
      <c r="D4" s="13" t="n">
        <v>49</v>
      </c>
      <c r="E4" s="13" t="n">
        <v>43</v>
      </c>
      <c r="F4" s="13" t="n">
        <v>2.5</v>
      </c>
      <c r="G4" s="13" t="n">
        <v>2.5</v>
      </c>
      <c r="H4" s="14" t="n">
        <v>29100</v>
      </c>
      <c r="I4" s="15">
        <f>IF(N($C4)=0,"",N($D4)/$C4)</f>
        <v/>
      </c>
      <c r="J4" s="15">
        <f>IF(N($C4)=0,"",N($E4)/$C4)</f>
        <v/>
      </c>
      <c r="K4" s="16">
        <f>IF($A4="","",N($F4)+N($G4))</f>
        <v/>
      </c>
      <c r="L4" s="15">
        <f>IF(N($D4)=0,"",$K4/$D4)</f>
        <v/>
      </c>
      <c r="M4" s="16">
        <f>IF(N($C4)=0,"",MAX(0,$C4-N($D4)))</f>
        <v/>
      </c>
      <c r="N4" s="17">
        <f>IF(N($C4)=0,"",N($H4)/$C4)</f>
        <v/>
      </c>
      <c r="O4" s="17">
        <f>IF(N($E4)=0,"",N($H4)/$E4)</f>
        <v/>
      </c>
      <c r="P4" s="18">
        <f>IF($A4="","",DATE(YEAR($A4),MONTH($A4),1))</f>
        <v/>
      </c>
    </row>
    <row r="5">
      <c r="A5" s="12" t="n">
        <v>46201</v>
      </c>
      <c r="B5" s="4" t="inlineStr">
        <is>
          <t>Chair 3: general</t>
        </is>
      </c>
      <c r="C5" s="13" t="n">
        <v>54</v>
      </c>
      <c r="D5" s="13" t="n">
        <v>47</v>
      </c>
      <c r="E5" s="13" t="n">
        <v>38</v>
      </c>
      <c r="F5" s="13" t="n">
        <v>6</v>
      </c>
      <c r="G5" s="13" t="n">
        <v>1.5</v>
      </c>
      <c r="H5" s="14" t="n">
        <v>20800</v>
      </c>
      <c r="I5" s="15">
        <f>IF(N($C5)=0,"",N($D5)/$C5)</f>
        <v/>
      </c>
      <c r="J5" s="15">
        <f>IF(N($C5)=0,"",N($E5)/$C5)</f>
        <v/>
      </c>
      <c r="K5" s="16">
        <f>IF($A5="","",N($F5)+N($G5))</f>
        <v/>
      </c>
      <c r="L5" s="15">
        <f>IF(N($D5)=0,"",$K5/$D5)</f>
        <v/>
      </c>
      <c r="M5" s="16">
        <f>IF(N($C5)=0,"",MAX(0,$C5-N($D5)))</f>
        <v/>
      </c>
      <c r="N5" s="17">
        <f>IF(N($C5)=0,"",N($H5)/$C5)</f>
        <v/>
      </c>
      <c r="O5" s="17">
        <f>IF(N($E5)=0,"",N($H5)/$E5)</f>
        <v/>
      </c>
      <c r="P5" s="18">
        <f>IF($A5="","",DATE(YEAR($A5),MONTH($A5),1))</f>
        <v/>
      </c>
    </row>
    <row r="6">
      <c r="A6" s="12" t="n">
        <v>46201</v>
      </c>
      <c r="B6" s="4" t="inlineStr">
        <is>
          <t>Chair 4: hygiene</t>
        </is>
      </c>
      <c r="C6" s="13" t="n">
        <v>40</v>
      </c>
      <c r="D6" s="13" t="n">
        <v>28.5</v>
      </c>
      <c r="E6" s="13" t="n">
        <v>24.5</v>
      </c>
      <c r="F6" s="13" t="n">
        <v>2.5</v>
      </c>
      <c r="G6" s="13" t="n">
        <v>1.5</v>
      </c>
      <c r="H6" s="14" t="n">
        <v>5200</v>
      </c>
      <c r="I6" s="15">
        <f>IF(N($C6)=0,"",N($D6)/$C6)</f>
        <v/>
      </c>
      <c r="J6" s="15">
        <f>IF(N($C6)=0,"",N($E6)/$C6)</f>
        <v/>
      </c>
      <c r="K6" s="16">
        <f>IF($A6="","",N($F6)+N($G6))</f>
        <v/>
      </c>
      <c r="L6" s="15">
        <f>IF(N($D6)=0,"",$K6/$D6)</f>
        <v/>
      </c>
      <c r="M6" s="16">
        <f>IF(N($C6)=0,"",MAX(0,$C6-N($D6)))</f>
        <v/>
      </c>
      <c r="N6" s="17">
        <f>IF(N($C6)=0,"",N($H6)/$C6)</f>
        <v/>
      </c>
      <c r="O6" s="17">
        <f>IF(N($E6)=0,"",N($H6)/$E6)</f>
        <v/>
      </c>
      <c r="P6" s="18">
        <f>IF($A6="","",DATE(YEAR($A6),MONTH($A6),1))</f>
        <v/>
      </c>
    </row>
    <row r="7">
      <c r="A7" s="12" t="n">
        <v>46208</v>
      </c>
      <c r="B7" s="4" t="inlineStr">
        <is>
          <t>Chair 1: surgery and implants</t>
        </is>
      </c>
      <c r="C7" s="13" t="n">
        <v>54</v>
      </c>
      <c r="D7" s="13" t="n">
        <v>47.5</v>
      </c>
      <c r="E7" s="13" t="n">
        <v>43</v>
      </c>
      <c r="F7" s="13" t="n">
        <v>2</v>
      </c>
      <c r="G7" s="13" t="n">
        <v>1.5</v>
      </c>
      <c r="H7" s="14" t="n">
        <v>41650</v>
      </c>
      <c r="I7" s="15">
        <f>IF(N($C7)=0,"",N($D7)/$C7)</f>
        <v/>
      </c>
      <c r="J7" s="15">
        <f>IF(N($C7)=0,"",N($E7)/$C7)</f>
        <v/>
      </c>
      <c r="K7" s="16">
        <f>IF($A7="","",N($F7)+N($G7))</f>
        <v/>
      </c>
      <c r="L7" s="15">
        <f>IF(N($D7)=0,"",$K7/$D7)</f>
        <v/>
      </c>
      <c r="M7" s="16">
        <f>IF(N($C7)=0,"",MAX(0,$C7-N($D7)))</f>
        <v/>
      </c>
      <c r="N7" s="17">
        <f>IF(N($C7)=0,"",N($H7)/$C7)</f>
        <v/>
      </c>
      <c r="O7" s="17">
        <f>IF(N($E7)=0,"",N($H7)/$E7)</f>
        <v/>
      </c>
      <c r="P7" s="18">
        <f>IF($A7="","",DATE(YEAR($A7),MONTH($A7),1))</f>
        <v/>
      </c>
    </row>
    <row r="8">
      <c r="A8" s="12" t="n">
        <v>46208</v>
      </c>
      <c r="B8" s="4" t="inlineStr">
        <is>
          <t>Chair 2: general</t>
        </is>
      </c>
      <c r="C8" s="13" t="n">
        <v>54</v>
      </c>
      <c r="D8" s="13" t="n">
        <v>49</v>
      </c>
      <c r="E8" s="13" t="n">
        <v>44</v>
      </c>
      <c r="F8" s="13" t="n">
        <v>2</v>
      </c>
      <c r="G8" s="13" t="n">
        <v>2</v>
      </c>
      <c r="H8" s="14" t="n">
        <v>30450</v>
      </c>
      <c r="I8" s="15">
        <f>IF(N($C8)=0,"",N($D8)/$C8)</f>
        <v/>
      </c>
      <c r="J8" s="15">
        <f>IF(N($C8)=0,"",N($E8)/$C8)</f>
        <v/>
      </c>
      <c r="K8" s="16">
        <f>IF($A8="","",N($F8)+N($G8))</f>
        <v/>
      </c>
      <c r="L8" s="15">
        <f>IF(N($D8)=0,"",$K8/$D8)</f>
        <v/>
      </c>
      <c r="M8" s="16">
        <f>IF(N($C8)=0,"",MAX(0,$C8-N($D8)))</f>
        <v/>
      </c>
      <c r="N8" s="17">
        <f>IF(N($C8)=0,"",N($H8)/$C8)</f>
        <v/>
      </c>
      <c r="O8" s="17">
        <f>IF(N($E8)=0,"",N($H8)/$E8)</f>
        <v/>
      </c>
      <c r="P8" s="18">
        <f>IF($A8="","",DATE(YEAR($A8),MONTH($A8),1))</f>
        <v/>
      </c>
    </row>
    <row r="9">
      <c r="A9" s="12" t="n">
        <v>46208</v>
      </c>
      <c r="B9" s="4" t="inlineStr">
        <is>
          <t>Chair 3: general</t>
        </is>
      </c>
      <c r="C9" s="13" t="n">
        <v>54</v>
      </c>
      <c r="D9" s="13" t="n">
        <v>49.5</v>
      </c>
      <c r="E9" s="13" t="n">
        <v>38.5</v>
      </c>
      <c r="F9" s="13" t="n">
        <v>8</v>
      </c>
      <c r="G9" s="13" t="n">
        <v>3</v>
      </c>
      <c r="H9" s="14" t="n">
        <v>22900</v>
      </c>
      <c r="I9" s="15">
        <f>IF(N($C9)=0,"",N($D9)/$C9)</f>
        <v/>
      </c>
      <c r="J9" s="15">
        <f>IF(N($C9)=0,"",N($E9)/$C9)</f>
        <v/>
      </c>
      <c r="K9" s="16">
        <f>IF($A9="","",N($F9)+N($G9))</f>
        <v/>
      </c>
      <c r="L9" s="15">
        <f>IF(N($D9)=0,"",$K9/$D9)</f>
        <v/>
      </c>
      <c r="M9" s="16">
        <f>IF(N($C9)=0,"",MAX(0,$C9-N($D9)))</f>
        <v/>
      </c>
      <c r="N9" s="17">
        <f>IF(N($C9)=0,"",N($H9)/$C9)</f>
        <v/>
      </c>
      <c r="O9" s="17">
        <f>IF(N($E9)=0,"",N($H9)/$E9)</f>
        <v/>
      </c>
      <c r="P9" s="18">
        <f>IF($A9="","",DATE(YEAR($A9),MONTH($A9),1))</f>
        <v/>
      </c>
    </row>
    <row r="10">
      <c r="A10" s="12" t="n">
        <v>46208</v>
      </c>
      <c r="B10" s="4" t="inlineStr">
        <is>
          <t>Chair 4: hygiene</t>
        </is>
      </c>
      <c r="C10" s="13" t="n">
        <v>40</v>
      </c>
      <c r="D10" s="13" t="n">
        <v>27.5</v>
      </c>
      <c r="E10" s="13" t="n">
        <v>24.5</v>
      </c>
      <c r="F10" s="13" t="n">
        <v>2</v>
      </c>
      <c r="G10" s="13" t="n">
        <v>1</v>
      </c>
      <c r="H10" s="14" t="n">
        <v>4750</v>
      </c>
      <c r="I10" s="15">
        <f>IF(N($C10)=0,"",N($D10)/$C10)</f>
        <v/>
      </c>
      <c r="J10" s="15">
        <f>IF(N($C10)=0,"",N($E10)/$C10)</f>
        <v/>
      </c>
      <c r="K10" s="16">
        <f>IF($A10="","",N($F10)+N($G10))</f>
        <v/>
      </c>
      <c r="L10" s="15">
        <f>IF(N($D10)=0,"",$K10/$D10)</f>
        <v/>
      </c>
      <c r="M10" s="16">
        <f>IF(N($C10)=0,"",MAX(0,$C10-N($D10)))</f>
        <v/>
      </c>
      <c r="N10" s="17">
        <f>IF(N($C10)=0,"",N($H10)/$C10)</f>
        <v/>
      </c>
      <c r="O10" s="17">
        <f>IF(N($E10)=0,"",N($H10)/$E10)</f>
        <v/>
      </c>
      <c r="P10" s="18">
        <f>IF($A10="","",DATE(YEAR($A10),MONTH($A10),1))</f>
        <v/>
      </c>
    </row>
    <row r="11">
      <c r="A11" s="12" t="n">
        <v>46215</v>
      </c>
      <c r="B11" s="4" t="inlineStr">
        <is>
          <t>Chair 1: surgery and implants</t>
        </is>
      </c>
      <c r="C11" s="13" t="n">
        <v>54</v>
      </c>
      <c r="D11" s="13" t="n">
        <v>49</v>
      </c>
      <c r="E11" s="13" t="n">
        <v>45</v>
      </c>
      <c r="F11" s="13" t="n">
        <v>2</v>
      </c>
      <c r="G11" s="13" t="n">
        <v>1.5</v>
      </c>
      <c r="H11" s="14" t="n">
        <v>38500</v>
      </c>
      <c r="I11" s="15">
        <f>IF(N($C11)=0,"",N($D11)/$C11)</f>
        <v/>
      </c>
      <c r="J11" s="15">
        <f>IF(N($C11)=0,"",N($E11)/$C11)</f>
        <v/>
      </c>
      <c r="K11" s="16">
        <f>IF($A11="","",N($F11)+N($G11))</f>
        <v/>
      </c>
      <c r="L11" s="15">
        <f>IF(N($D11)=0,"",$K11/$D11)</f>
        <v/>
      </c>
      <c r="M11" s="16">
        <f>IF(N($C11)=0,"",MAX(0,$C11-N($D11)))</f>
        <v/>
      </c>
      <c r="N11" s="17">
        <f>IF(N($C11)=0,"",N($H11)/$C11)</f>
        <v/>
      </c>
      <c r="O11" s="17">
        <f>IF(N($E11)=0,"",N($H11)/$E11)</f>
        <v/>
      </c>
      <c r="P11" s="18">
        <f>IF($A11="","",DATE(YEAR($A11),MONTH($A11),1))</f>
        <v/>
      </c>
    </row>
    <row r="12">
      <c r="A12" s="12" t="n">
        <v>46215</v>
      </c>
      <c r="B12" s="4" t="inlineStr">
        <is>
          <t>Chair 2: general</t>
        </is>
      </c>
      <c r="C12" s="13" t="n">
        <v>54</v>
      </c>
      <c r="D12" s="13" t="n">
        <v>51</v>
      </c>
      <c r="E12" s="13" t="n">
        <v>45</v>
      </c>
      <c r="F12" s="13" t="n">
        <v>3.5</v>
      </c>
      <c r="G12" s="13" t="n">
        <v>1.5</v>
      </c>
      <c r="H12" s="14" t="n">
        <v>29650</v>
      </c>
      <c r="I12" s="15">
        <f>IF(N($C12)=0,"",N($D12)/$C12)</f>
        <v/>
      </c>
      <c r="J12" s="15">
        <f>IF(N($C12)=0,"",N($E12)/$C12)</f>
        <v/>
      </c>
      <c r="K12" s="16">
        <f>IF($A12="","",N($F12)+N($G12))</f>
        <v/>
      </c>
      <c r="L12" s="15">
        <f>IF(N($D12)=0,"",$K12/$D12)</f>
        <v/>
      </c>
      <c r="M12" s="16">
        <f>IF(N($C12)=0,"",MAX(0,$C12-N($D12)))</f>
        <v/>
      </c>
      <c r="N12" s="17">
        <f>IF(N($C12)=0,"",N($H12)/$C12)</f>
        <v/>
      </c>
      <c r="O12" s="17">
        <f>IF(N($E12)=0,"",N($H12)/$E12)</f>
        <v/>
      </c>
      <c r="P12" s="18">
        <f>IF($A12="","",DATE(YEAR($A12),MONTH($A12),1))</f>
        <v/>
      </c>
    </row>
    <row r="13">
      <c r="A13" s="12" t="n">
        <v>46215</v>
      </c>
      <c r="B13" s="4" t="inlineStr">
        <is>
          <t>Chair 3: general</t>
        </is>
      </c>
      <c r="C13" s="13" t="n">
        <v>54</v>
      </c>
      <c r="D13" s="13" t="n">
        <v>49</v>
      </c>
      <c r="E13" s="13" t="n">
        <v>39</v>
      </c>
      <c r="F13" s="13" t="n">
        <v>6.5</v>
      </c>
      <c r="G13" s="13" t="n">
        <v>2.5</v>
      </c>
      <c r="H13" s="14" t="n">
        <v>22600</v>
      </c>
      <c r="I13" s="15">
        <f>IF(N($C13)=0,"",N($D13)/$C13)</f>
        <v/>
      </c>
      <c r="J13" s="15">
        <f>IF(N($C13)=0,"",N($E13)/$C13)</f>
        <v/>
      </c>
      <c r="K13" s="16">
        <f>IF($A13="","",N($F13)+N($G13))</f>
        <v/>
      </c>
      <c r="L13" s="15">
        <f>IF(N($D13)=0,"",$K13/$D13)</f>
        <v/>
      </c>
      <c r="M13" s="16">
        <f>IF(N($C13)=0,"",MAX(0,$C13-N($D13)))</f>
        <v/>
      </c>
      <c r="N13" s="17">
        <f>IF(N($C13)=0,"",N($H13)/$C13)</f>
        <v/>
      </c>
      <c r="O13" s="17">
        <f>IF(N($E13)=0,"",N($H13)/$E13)</f>
        <v/>
      </c>
      <c r="P13" s="18">
        <f>IF($A13="","",DATE(YEAR($A13),MONTH($A13),1))</f>
        <v/>
      </c>
    </row>
    <row r="14">
      <c r="A14" s="12" t="n">
        <v>46215</v>
      </c>
      <c r="B14" s="4" t="inlineStr">
        <is>
          <t>Chair 4: hygiene</t>
        </is>
      </c>
      <c r="C14" s="13" t="n">
        <v>40</v>
      </c>
      <c r="D14" s="13" t="n">
        <v>28.5</v>
      </c>
      <c r="E14" s="13" t="n">
        <v>23.5</v>
      </c>
      <c r="F14" s="13" t="n">
        <v>2.5</v>
      </c>
      <c r="G14" s="13" t="n">
        <v>1</v>
      </c>
      <c r="H14" s="14" t="n">
        <v>4900</v>
      </c>
      <c r="I14" s="15">
        <f>IF(N($C14)=0,"",N($D14)/$C14)</f>
        <v/>
      </c>
      <c r="J14" s="15">
        <f>IF(N($C14)=0,"",N($E14)/$C14)</f>
        <v/>
      </c>
      <c r="K14" s="16">
        <f>IF($A14="","",N($F14)+N($G14))</f>
        <v/>
      </c>
      <c r="L14" s="15">
        <f>IF(N($D14)=0,"",$K14/$D14)</f>
        <v/>
      </c>
      <c r="M14" s="16">
        <f>IF(N($C14)=0,"",MAX(0,$C14-N($D14)))</f>
        <v/>
      </c>
      <c r="N14" s="17">
        <f>IF(N($C14)=0,"",N($H14)/$C14)</f>
        <v/>
      </c>
      <c r="O14" s="17">
        <f>IF(N($E14)=0,"",N($H14)/$E14)</f>
        <v/>
      </c>
      <c r="P14" s="18">
        <f>IF($A14="","",DATE(YEAR($A14),MONTH($A14),1))</f>
        <v/>
      </c>
    </row>
    <row r="15">
      <c r="A15" s="12" t="n">
        <v>46222</v>
      </c>
      <c r="B15" s="4" t="inlineStr">
        <is>
          <t>Chair 1: surgery and implants</t>
        </is>
      </c>
      <c r="C15" s="13" t="n">
        <v>54</v>
      </c>
      <c r="D15" s="13" t="n">
        <v>46.5</v>
      </c>
      <c r="E15" s="13" t="n">
        <v>42.5</v>
      </c>
      <c r="F15" s="13" t="n">
        <v>2</v>
      </c>
      <c r="G15" s="13" t="n">
        <v>1.5</v>
      </c>
      <c r="H15" s="14" t="n">
        <v>39200</v>
      </c>
      <c r="I15" s="15">
        <f>IF(N($C15)=0,"",N($D15)/$C15)</f>
        <v/>
      </c>
      <c r="J15" s="15">
        <f>IF(N($C15)=0,"",N($E15)/$C15)</f>
        <v/>
      </c>
      <c r="K15" s="16">
        <f>IF($A15="","",N($F15)+N($G15))</f>
        <v/>
      </c>
      <c r="L15" s="15">
        <f>IF(N($D15)=0,"",$K15/$D15)</f>
        <v/>
      </c>
      <c r="M15" s="16">
        <f>IF(N($C15)=0,"",MAX(0,$C15-N($D15)))</f>
        <v/>
      </c>
      <c r="N15" s="17">
        <f>IF(N($C15)=0,"",N($H15)/$C15)</f>
        <v/>
      </c>
      <c r="O15" s="17">
        <f>IF(N($E15)=0,"",N($H15)/$E15)</f>
        <v/>
      </c>
      <c r="P15" s="18">
        <f>IF($A15="","",DATE(YEAR($A15),MONTH($A15),1))</f>
        <v/>
      </c>
    </row>
    <row r="16">
      <c r="A16" s="12" t="n">
        <v>46222</v>
      </c>
      <c r="B16" s="4" t="inlineStr">
        <is>
          <t>Chair 2: general</t>
        </is>
      </c>
      <c r="C16" s="13" t="n">
        <v>54</v>
      </c>
      <c r="D16" s="13" t="n">
        <v>50</v>
      </c>
      <c r="E16" s="13" t="n">
        <v>44</v>
      </c>
      <c r="F16" s="13" t="n">
        <v>3.5</v>
      </c>
      <c r="G16" s="13" t="n">
        <v>1.5</v>
      </c>
      <c r="H16" s="14" t="n">
        <v>30200</v>
      </c>
      <c r="I16" s="15">
        <f>IF(N($C16)=0,"",N($D16)/$C16)</f>
        <v/>
      </c>
      <c r="J16" s="15">
        <f>IF(N($C16)=0,"",N($E16)/$C16)</f>
        <v/>
      </c>
      <c r="K16" s="16">
        <f>IF($A16="","",N($F16)+N($G16))</f>
        <v/>
      </c>
      <c r="L16" s="15">
        <f>IF(N($D16)=0,"",$K16/$D16)</f>
        <v/>
      </c>
      <c r="M16" s="16">
        <f>IF(N($C16)=0,"",MAX(0,$C16-N($D16)))</f>
        <v/>
      </c>
      <c r="N16" s="17">
        <f>IF(N($C16)=0,"",N($H16)/$C16)</f>
        <v/>
      </c>
      <c r="O16" s="17">
        <f>IF(N($E16)=0,"",N($H16)/$E16)</f>
        <v/>
      </c>
      <c r="P16" s="18">
        <f>IF($A16="","",DATE(YEAR($A16),MONTH($A16),1))</f>
        <v/>
      </c>
    </row>
    <row r="17">
      <c r="A17" s="12" t="n">
        <v>46222</v>
      </c>
      <c r="B17" s="4" t="inlineStr">
        <is>
          <t>Chair 3: general</t>
        </is>
      </c>
      <c r="C17" s="13" t="n">
        <v>54</v>
      </c>
      <c r="D17" s="13" t="n">
        <v>48</v>
      </c>
      <c r="E17" s="13" t="n">
        <v>37.5</v>
      </c>
      <c r="F17" s="13" t="n">
        <v>8</v>
      </c>
      <c r="G17" s="13" t="n">
        <v>2</v>
      </c>
      <c r="H17" s="14" t="n">
        <v>20350</v>
      </c>
      <c r="I17" s="15">
        <f>IF(N($C17)=0,"",N($D17)/$C17)</f>
        <v/>
      </c>
      <c r="J17" s="15">
        <f>IF(N($C17)=0,"",N($E17)/$C17)</f>
        <v/>
      </c>
      <c r="K17" s="16">
        <f>IF($A17="","",N($F17)+N($G17))</f>
        <v/>
      </c>
      <c r="L17" s="15">
        <f>IF(N($D17)=0,"",$K17/$D17)</f>
        <v/>
      </c>
      <c r="M17" s="16">
        <f>IF(N($C17)=0,"",MAX(0,$C17-N($D17)))</f>
        <v/>
      </c>
      <c r="N17" s="17">
        <f>IF(N($C17)=0,"",N($H17)/$C17)</f>
        <v/>
      </c>
      <c r="O17" s="17">
        <f>IF(N($E17)=0,"",N($H17)/$E17)</f>
        <v/>
      </c>
      <c r="P17" s="18">
        <f>IF($A17="","",DATE(YEAR($A17),MONTH($A17),1))</f>
        <v/>
      </c>
    </row>
    <row r="18">
      <c r="A18" s="12" t="n">
        <v>46222</v>
      </c>
      <c r="B18" s="4" t="inlineStr">
        <is>
          <t>Chair 4: hygiene</t>
        </is>
      </c>
      <c r="C18" s="13" t="n">
        <v>40</v>
      </c>
      <c r="D18" s="13" t="n">
        <v>27.5</v>
      </c>
      <c r="E18" s="13" t="n">
        <v>23</v>
      </c>
      <c r="F18" s="13" t="n">
        <v>2.5</v>
      </c>
      <c r="G18" s="13" t="n">
        <v>1</v>
      </c>
      <c r="H18" s="14" t="n">
        <v>4600</v>
      </c>
      <c r="I18" s="15">
        <f>IF(N($C18)=0,"",N($D18)/$C18)</f>
        <v/>
      </c>
      <c r="J18" s="15">
        <f>IF(N($C18)=0,"",N($E18)/$C18)</f>
        <v/>
      </c>
      <c r="K18" s="16">
        <f>IF($A18="","",N($F18)+N($G18))</f>
        <v/>
      </c>
      <c r="L18" s="15">
        <f>IF(N($D18)=0,"",$K18/$D18)</f>
        <v/>
      </c>
      <c r="M18" s="16">
        <f>IF(N($C18)=0,"",MAX(0,$C18-N($D18)))</f>
        <v/>
      </c>
      <c r="N18" s="17">
        <f>IF(N($C18)=0,"",N($H18)/$C18)</f>
        <v/>
      </c>
      <c r="O18" s="17">
        <f>IF(N($E18)=0,"",N($H18)/$E18)</f>
        <v/>
      </c>
      <c r="P18" s="18">
        <f>IF($A18="","",DATE(YEAR($A18),MONTH($A18),1))</f>
        <v/>
      </c>
    </row>
    <row r="19">
      <c r="A19" s="12" t="n">
        <v>46229</v>
      </c>
      <c r="B19" s="4" t="inlineStr">
        <is>
          <t>Chair 1: surgery and implants</t>
        </is>
      </c>
      <c r="C19" s="13" t="n">
        <v>54</v>
      </c>
      <c r="D19" s="13" t="n">
        <v>47</v>
      </c>
      <c r="E19" s="13" t="n">
        <v>43.5</v>
      </c>
      <c r="F19" s="13" t="n">
        <v>1.5</v>
      </c>
      <c r="G19" s="13" t="n">
        <v>1.5</v>
      </c>
      <c r="H19" s="14" t="n">
        <v>42050</v>
      </c>
      <c r="I19" s="15">
        <f>IF(N($C19)=0,"",N($D19)/$C19)</f>
        <v/>
      </c>
      <c r="J19" s="15">
        <f>IF(N($C19)=0,"",N($E19)/$C19)</f>
        <v/>
      </c>
      <c r="K19" s="16">
        <f>IF($A19="","",N($F19)+N($G19))</f>
        <v/>
      </c>
      <c r="L19" s="15">
        <f>IF(N($D19)=0,"",$K19/$D19)</f>
        <v/>
      </c>
      <c r="M19" s="16">
        <f>IF(N($C19)=0,"",MAX(0,$C19-N($D19)))</f>
        <v/>
      </c>
      <c r="N19" s="17">
        <f>IF(N($C19)=0,"",N($H19)/$C19)</f>
        <v/>
      </c>
      <c r="O19" s="17">
        <f>IF(N($E19)=0,"",N($H19)/$E19)</f>
        <v/>
      </c>
      <c r="P19" s="18">
        <f>IF($A19="","",DATE(YEAR($A19),MONTH($A19),1))</f>
        <v/>
      </c>
    </row>
    <row r="20">
      <c r="A20" s="12" t="n">
        <v>46229</v>
      </c>
      <c r="B20" s="4" t="inlineStr">
        <is>
          <t>Chair 2: general</t>
        </is>
      </c>
      <c r="C20" s="13" t="n">
        <v>54</v>
      </c>
      <c r="D20" s="13" t="n">
        <v>50.5</v>
      </c>
      <c r="E20" s="13" t="n">
        <v>44.5</v>
      </c>
      <c r="F20" s="13" t="n">
        <v>4</v>
      </c>
      <c r="G20" s="13" t="n">
        <v>1.5</v>
      </c>
      <c r="H20" s="14" t="n">
        <v>26550</v>
      </c>
      <c r="I20" s="15">
        <f>IF(N($C20)=0,"",N($D20)/$C20)</f>
        <v/>
      </c>
      <c r="J20" s="15">
        <f>IF(N($C20)=0,"",N($E20)/$C20)</f>
        <v/>
      </c>
      <c r="K20" s="16">
        <f>IF($A20="","",N($F20)+N($G20))</f>
        <v/>
      </c>
      <c r="L20" s="15">
        <f>IF(N($D20)=0,"",$K20/$D20)</f>
        <v/>
      </c>
      <c r="M20" s="16">
        <f>IF(N($C20)=0,"",MAX(0,$C20-N($D20)))</f>
        <v/>
      </c>
      <c r="N20" s="17">
        <f>IF(N($C20)=0,"",N($H20)/$C20)</f>
        <v/>
      </c>
      <c r="O20" s="17">
        <f>IF(N($E20)=0,"",N($H20)/$E20)</f>
        <v/>
      </c>
      <c r="P20" s="18">
        <f>IF($A20="","",DATE(YEAR($A20),MONTH($A20),1))</f>
        <v/>
      </c>
    </row>
    <row r="21">
      <c r="A21" s="12" t="n">
        <v>46229</v>
      </c>
      <c r="B21" s="4" t="inlineStr">
        <is>
          <t>Chair 3: general</t>
        </is>
      </c>
      <c r="C21" s="13" t="n">
        <v>54</v>
      </c>
      <c r="D21" s="13" t="n">
        <v>47.5</v>
      </c>
      <c r="E21" s="13" t="n">
        <v>39.5</v>
      </c>
      <c r="F21" s="13" t="n">
        <v>5.5</v>
      </c>
      <c r="G21" s="13" t="n">
        <v>2</v>
      </c>
      <c r="H21" s="14" t="n">
        <v>21700</v>
      </c>
      <c r="I21" s="15">
        <f>IF(N($C21)=0,"",N($D21)/$C21)</f>
        <v/>
      </c>
      <c r="J21" s="15">
        <f>IF(N($C21)=0,"",N($E21)/$C21)</f>
        <v/>
      </c>
      <c r="K21" s="16">
        <f>IF($A21="","",N($F21)+N($G21))</f>
        <v/>
      </c>
      <c r="L21" s="15">
        <f>IF(N($D21)=0,"",$K21/$D21)</f>
        <v/>
      </c>
      <c r="M21" s="16">
        <f>IF(N($C21)=0,"",MAX(0,$C21-N($D21)))</f>
        <v/>
      </c>
      <c r="N21" s="17">
        <f>IF(N($C21)=0,"",N($H21)/$C21)</f>
        <v/>
      </c>
      <c r="O21" s="17">
        <f>IF(N($E21)=0,"",N($H21)/$E21)</f>
        <v/>
      </c>
      <c r="P21" s="18">
        <f>IF($A21="","",DATE(YEAR($A21),MONTH($A21),1))</f>
        <v/>
      </c>
    </row>
    <row r="22">
      <c r="A22" s="12" t="n">
        <v>46229</v>
      </c>
      <c r="B22" s="4" t="inlineStr">
        <is>
          <t>Chair 4: hygiene</t>
        </is>
      </c>
      <c r="C22" s="13" t="n">
        <v>34</v>
      </c>
      <c r="D22" s="13" t="n">
        <v>23.5</v>
      </c>
      <c r="E22" s="13" t="n">
        <v>20</v>
      </c>
      <c r="F22" s="13" t="n">
        <v>2</v>
      </c>
      <c r="G22" s="13" t="n">
        <v>1</v>
      </c>
      <c r="H22" s="14" t="n">
        <v>3900</v>
      </c>
      <c r="I22" s="15">
        <f>IF(N($C22)=0,"",N($D22)/$C22)</f>
        <v/>
      </c>
      <c r="J22" s="15">
        <f>IF(N($C22)=0,"",N($E22)/$C22)</f>
        <v/>
      </c>
      <c r="K22" s="16">
        <f>IF($A22="","",N($F22)+N($G22))</f>
        <v/>
      </c>
      <c r="L22" s="15">
        <f>IF(N($D22)=0,"",$K22/$D22)</f>
        <v/>
      </c>
      <c r="M22" s="16">
        <f>IF(N($C22)=0,"",MAX(0,$C22-N($D22)))</f>
        <v/>
      </c>
      <c r="N22" s="17">
        <f>IF(N($C22)=0,"",N($H22)/$C22)</f>
        <v/>
      </c>
      <c r="O22" s="17">
        <f>IF(N($E22)=0,"",N($H22)/$E22)</f>
        <v/>
      </c>
      <c r="P22" s="18">
        <f>IF($A22="","",DATE(YEAR($A22),MONTH($A22),1))</f>
        <v/>
      </c>
    </row>
    <row r="23">
      <c r="A23" s="12" t="n">
        <v>46236</v>
      </c>
      <c r="B23" s="4" t="inlineStr">
        <is>
          <t>Chair 1: surgery and implants</t>
        </is>
      </c>
      <c r="C23" s="13" t="n">
        <v>54</v>
      </c>
      <c r="D23" s="13" t="n">
        <v>42</v>
      </c>
      <c r="E23" s="13" t="n">
        <v>39</v>
      </c>
      <c r="F23" s="13" t="n">
        <v>1.5</v>
      </c>
      <c r="G23" s="13" t="n">
        <v>1</v>
      </c>
      <c r="H23" s="14" t="n">
        <v>36750</v>
      </c>
      <c r="I23" s="15">
        <f>IF(N($C23)=0,"",N($D23)/$C23)</f>
        <v/>
      </c>
      <c r="J23" s="15">
        <f>IF(N($C23)=0,"",N($E23)/$C23)</f>
        <v/>
      </c>
      <c r="K23" s="16">
        <f>IF($A23="","",N($F23)+N($G23))</f>
        <v/>
      </c>
      <c r="L23" s="15">
        <f>IF(N($D23)=0,"",$K23/$D23)</f>
        <v/>
      </c>
      <c r="M23" s="16">
        <f>IF(N($C23)=0,"",MAX(0,$C23-N($D23)))</f>
        <v/>
      </c>
      <c r="N23" s="17">
        <f>IF(N($C23)=0,"",N($H23)/$C23)</f>
        <v/>
      </c>
      <c r="O23" s="17">
        <f>IF(N($E23)=0,"",N($H23)/$E23)</f>
        <v/>
      </c>
      <c r="P23" s="18">
        <f>IF($A23="","",DATE(YEAR($A23),MONTH($A23),1))</f>
        <v/>
      </c>
    </row>
    <row r="24">
      <c r="A24" s="12" t="n">
        <v>46236</v>
      </c>
      <c r="B24" s="4" t="inlineStr">
        <is>
          <t>Chair 2: general</t>
        </is>
      </c>
      <c r="C24" s="13" t="n">
        <v>54</v>
      </c>
      <c r="D24" s="13" t="n">
        <v>42.5</v>
      </c>
      <c r="E24" s="13" t="n">
        <v>38.5</v>
      </c>
      <c r="F24" s="13" t="n">
        <v>2</v>
      </c>
      <c r="G24" s="13" t="n">
        <v>1.5</v>
      </c>
      <c r="H24" s="14" t="n">
        <v>26050</v>
      </c>
      <c r="I24" s="15">
        <f>IF(N($C24)=0,"",N($D24)/$C24)</f>
        <v/>
      </c>
      <c r="J24" s="15">
        <f>IF(N($C24)=0,"",N($E24)/$C24)</f>
        <v/>
      </c>
      <c r="K24" s="16">
        <f>IF($A24="","",N($F24)+N($G24))</f>
        <v/>
      </c>
      <c r="L24" s="15">
        <f>IF(N($D24)=0,"",$K24/$D24)</f>
        <v/>
      </c>
      <c r="M24" s="16">
        <f>IF(N($C24)=0,"",MAX(0,$C24-N($D24)))</f>
        <v/>
      </c>
      <c r="N24" s="17">
        <f>IF(N($C24)=0,"",N($H24)/$C24)</f>
        <v/>
      </c>
      <c r="O24" s="17">
        <f>IF(N($E24)=0,"",N($H24)/$E24)</f>
        <v/>
      </c>
      <c r="P24" s="18">
        <f>IF($A24="","",DATE(YEAR($A24),MONTH($A24),1))</f>
        <v/>
      </c>
    </row>
    <row r="25">
      <c r="A25" s="12" t="n">
        <v>46236</v>
      </c>
      <c r="B25" s="4" t="inlineStr">
        <is>
          <t>Chair 3: general</t>
        </is>
      </c>
      <c r="C25" s="13" t="n">
        <v>54</v>
      </c>
      <c r="D25" s="13" t="n">
        <v>43</v>
      </c>
      <c r="E25" s="13" t="n">
        <v>34.5</v>
      </c>
      <c r="F25" s="13" t="n">
        <v>4.5</v>
      </c>
      <c r="G25" s="13" t="n">
        <v>2.5</v>
      </c>
      <c r="H25" s="14" t="n">
        <v>20300</v>
      </c>
      <c r="I25" s="15">
        <f>IF(N($C25)=0,"",N($D25)/$C25)</f>
        <v/>
      </c>
      <c r="J25" s="15">
        <f>IF(N($C25)=0,"",N($E25)/$C25)</f>
        <v/>
      </c>
      <c r="K25" s="16">
        <f>IF($A25="","",N($F25)+N($G25))</f>
        <v/>
      </c>
      <c r="L25" s="15">
        <f>IF(N($D25)=0,"",$K25/$D25)</f>
        <v/>
      </c>
      <c r="M25" s="16">
        <f>IF(N($C25)=0,"",MAX(0,$C25-N($D25)))</f>
        <v/>
      </c>
      <c r="N25" s="17">
        <f>IF(N($C25)=0,"",N($H25)/$C25)</f>
        <v/>
      </c>
      <c r="O25" s="17">
        <f>IF(N($E25)=0,"",N($H25)/$E25)</f>
        <v/>
      </c>
      <c r="P25" s="18">
        <f>IF($A25="","",DATE(YEAR($A25),MONTH($A25),1))</f>
        <v/>
      </c>
    </row>
    <row r="26">
      <c r="A26" s="12" t="n">
        <v>46236</v>
      </c>
      <c r="B26" s="4" t="inlineStr">
        <is>
          <t>Chair 4: hygiene</t>
        </is>
      </c>
      <c r="C26" s="13" t="n">
        <v>40</v>
      </c>
      <c r="D26" s="13" t="n">
        <v>25</v>
      </c>
      <c r="E26" s="13" t="n">
        <v>21</v>
      </c>
      <c r="F26" s="13" t="n">
        <v>2.5</v>
      </c>
      <c r="G26" s="13" t="n">
        <v>1</v>
      </c>
      <c r="H26" s="14" t="n">
        <v>4100</v>
      </c>
      <c r="I26" s="15">
        <f>IF(N($C26)=0,"",N($D26)/$C26)</f>
        <v/>
      </c>
      <c r="J26" s="15">
        <f>IF(N($C26)=0,"",N($E26)/$C26)</f>
        <v/>
      </c>
      <c r="K26" s="16">
        <f>IF($A26="","",N($F26)+N($G26))</f>
        <v/>
      </c>
      <c r="L26" s="15">
        <f>IF(N($D26)=0,"",$K26/$D26)</f>
        <v/>
      </c>
      <c r="M26" s="16">
        <f>IF(N($C26)=0,"",MAX(0,$C26-N($D26)))</f>
        <v/>
      </c>
      <c r="N26" s="17">
        <f>IF(N($C26)=0,"",N($H26)/$C26)</f>
        <v/>
      </c>
      <c r="O26" s="17">
        <f>IF(N($E26)=0,"",N($H26)/$E26)</f>
        <v/>
      </c>
      <c r="P26" s="18">
        <f>IF($A26="","",DATE(YEAR($A26),MONTH($A26),1))</f>
        <v/>
      </c>
    </row>
    <row r="27">
      <c r="A27" s="12" t="n">
        <v>46243</v>
      </c>
      <c r="B27" s="4" t="inlineStr">
        <is>
          <t>Chair 1: surgery and implants</t>
        </is>
      </c>
      <c r="C27" s="13" t="n">
        <v>54</v>
      </c>
      <c r="D27" s="13" t="n">
        <v>41.5</v>
      </c>
      <c r="E27" s="13" t="n">
        <v>38</v>
      </c>
      <c r="F27" s="13" t="n">
        <v>1.5</v>
      </c>
      <c r="G27" s="13" t="n">
        <v>1.5</v>
      </c>
      <c r="H27" s="14" t="n">
        <v>35400</v>
      </c>
      <c r="I27" s="15">
        <f>IF(N($C27)=0,"",N($D27)/$C27)</f>
        <v/>
      </c>
      <c r="J27" s="15">
        <f>IF(N($C27)=0,"",N($E27)/$C27)</f>
        <v/>
      </c>
      <c r="K27" s="16">
        <f>IF($A27="","",N($F27)+N($G27))</f>
        <v/>
      </c>
      <c r="L27" s="15">
        <f>IF(N($D27)=0,"",$K27/$D27)</f>
        <v/>
      </c>
      <c r="M27" s="16">
        <f>IF(N($C27)=0,"",MAX(0,$C27-N($D27)))</f>
        <v/>
      </c>
      <c r="N27" s="17">
        <f>IF(N($C27)=0,"",N($H27)/$C27)</f>
        <v/>
      </c>
      <c r="O27" s="17">
        <f>IF(N($E27)=0,"",N($H27)/$E27)</f>
        <v/>
      </c>
      <c r="P27" s="18">
        <f>IF($A27="","",DATE(YEAR($A27),MONTH($A27),1))</f>
        <v/>
      </c>
    </row>
    <row r="28">
      <c r="A28" s="12" t="n">
        <v>46243</v>
      </c>
      <c r="B28" s="4" t="inlineStr">
        <is>
          <t>Chair 2: general</t>
        </is>
      </c>
      <c r="C28" s="13" t="n">
        <v>54</v>
      </c>
      <c r="D28" s="13" t="n">
        <v>43.5</v>
      </c>
      <c r="E28" s="13" t="n">
        <v>38.5</v>
      </c>
      <c r="F28" s="13" t="n">
        <v>3</v>
      </c>
      <c r="G28" s="13" t="n">
        <v>1</v>
      </c>
      <c r="H28" s="14" t="n">
        <v>23100</v>
      </c>
      <c r="I28" s="15">
        <f>IF(N($C28)=0,"",N($D28)/$C28)</f>
        <v/>
      </c>
      <c r="J28" s="15">
        <f>IF(N($C28)=0,"",N($E28)/$C28)</f>
        <v/>
      </c>
      <c r="K28" s="16">
        <f>IF($A28="","",N($F28)+N($G28))</f>
        <v/>
      </c>
      <c r="L28" s="15">
        <f>IF(N($D28)=0,"",$K28/$D28)</f>
        <v/>
      </c>
      <c r="M28" s="16">
        <f>IF(N($C28)=0,"",MAX(0,$C28-N($D28)))</f>
        <v/>
      </c>
      <c r="N28" s="17">
        <f>IF(N($C28)=0,"",N($H28)/$C28)</f>
        <v/>
      </c>
      <c r="O28" s="17">
        <f>IF(N($E28)=0,"",N($H28)/$E28)</f>
        <v/>
      </c>
      <c r="P28" s="18">
        <f>IF($A28="","",DATE(YEAR($A28),MONTH($A28),1))</f>
        <v/>
      </c>
    </row>
    <row r="29">
      <c r="A29" s="12" t="n">
        <v>46243</v>
      </c>
      <c r="B29" s="4" t="inlineStr">
        <is>
          <t>Chair 3: general</t>
        </is>
      </c>
      <c r="C29" s="13" t="n">
        <v>54</v>
      </c>
      <c r="D29" s="13" t="n">
        <v>41.5</v>
      </c>
      <c r="E29" s="13" t="n">
        <v>35</v>
      </c>
      <c r="F29" s="13" t="n">
        <v>4.5</v>
      </c>
      <c r="G29" s="13" t="n">
        <v>1.5</v>
      </c>
      <c r="H29" s="14" t="n">
        <v>19500</v>
      </c>
      <c r="I29" s="15">
        <f>IF(N($C29)=0,"",N($D29)/$C29)</f>
        <v/>
      </c>
      <c r="J29" s="15">
        <f>IF(N($C29)=0,"",N($E29)/$C29)</f>
        <v/>
      </c>
      <c r="K29" s="16">
        <f>IF($A29="","",N($F29)+N($G29))</f>
        <v/>
      </c>
      <c r="L29" s="15">
        <f>IF(N($D29)=0,"",$K29/$D29)</f>
        <v/>
      </c>
      <c r="M29" s="16">
        <f>IF(N($C29)=0,"",MAX(0,$C29-N($D29)))</f>
        <v/>
      </c>
      <c r="N29" s="17">
        <f>IF(N($C29)=0,"",N($H29)/$C29)</f>
        <v/>
      </c>
      <c r="O29" s="17">
        <f>IF(N($E29)=0,"",N($H29)/$E29)</f>
        <v/>
      </c>
      <c r="P29" s="18">
        <f>IF($A29="","",DATE(YEAR($A29),MONTH($A29),1))</f>
        <v/>
      </c>
    </row>
    <row r="30">
      <c r="A30" s="12" t="n">
        <v>46243</v>
      </c>
      <c r="B30" s="4" t="inlineStr">
        <is>
          <t>Chair 4: hygiene</t>
        </is>
      </c>
      <c r="C30" s="13" t="n">
        <v>40</v>
      </c>
      <c r="D30" s="13" t="n">
        <v>24</v>
      </c>
      <c r="E30" s="13" t="n">
        <v>20.5</v>
      </c>
      <c r="F30" s="13" t="n">
        <v>2</v>
      </c>
      <c r="G30" s="13" t="n">
        <v>0.5</v>
      </c>
      <c r="H30" s="14" t="n">
        <v>3800</v>
      </c>
      <c r="I30" s="15">
        <f>IF(N($C30)=0,"",N($D30)/$C30)</f>
        <v/>
      </c>
      <c r="J30" s="15">
        <f>IF(N($C30)=0,"",N($E30)/$C30)</f>
        <v/>
      </c>
      <c r="K30" s="16">
        <f>IF($A30="","",N($F30)+N($G30))</f>
        <v/>
      </c>
      <c r="L30" s="15">
        <f>IF(N($D30)=0,"",$K30/$D30)</f>
        <v/>
      </c>
      <c r="M30" s="16">
        <f>IF(N($C30)=0,"",MAX(0,$C30-N($D30)))</f>
        <v/>
      </c>
      <c r="N30" s="17">
        <f>IF(N($C30)=0,"",N($H30)/$C30)</f>
        <v/>
      </c>
      <c r="O30" s="17">
        <f>IF(N($E30)=0,"",N($H30)/$E30)</f>
        <v/>
      </c>
      <c r="P30" s="18">
        <f>IF($A30="","",DATE(YEAR($A30),MONTH($A30),1))</f>
        <v/>
      </c>
    </row>
    <row r="31">
      <c r="A31" s="12" t="n">
        <v>46250</v>
      </c>
      <c r="B31" s="4" t="inlineStr">
        <is>
          <t>Chair 1: surgery and implants</t>
        </is>
      </c>
      <c r="C31" s="13" t="n">
        <v>54</v>
      </c>
      <c r="D31" s="13" t="n">
        <v>42</v>
      </c>
      <c r="E31" s="13" t="n">
        <v>39</v>
      </c>
      <c r="F31" s="13" t="n">
        <v>1</v>
      </c>
      <c r="G31" s="13" t="n">
        <v>1</v>
      </c>
      <c r="H31" s="14" t="n">
        <v>34550</v>
      </c>
      <c r="I31" s="15">
        <f>IF(N($C31)=0,"",N($D31)/$C31)</f>
        <v/>
      </c>
      <c r="J31" s="15">
        <f>IF(N($C31)=0,"",N($E31)/$C31)</f>
        <v/>
      </c>
      <c r="K31" s="16">
        <f>IF($A31="","",N($F31)+N($G31))</f>
        <v/>
      </c>
      <c r="L31" s="15">
        <f>IF(N($D31)=0,"",$K31/$D31)</f>
        <v/>
      </c>
      <c r="M31" s="16">
        <f>IF(N($C31)=0,"",MAX(0,$C31-N($D31)))</f>
        <v/>
      </c>
      <c r="N31" s="17">
        <f>IF(N($C31)=0,"",N($H31)/$C31)</f>
        <v/>
      </c>
      <c r="O31" s="17">
        <f>IF(N($E31)=0,"",N($H31)/$E31)</f>
        <v/>
      </c>
      <c r="P31" s="18">
        <f>IF($A31="","",DATE(YEAR($A31),MONTH($A31),1))</f>
        <v/>
      </c>
    </row>
    <row r="32">
      <c r="A32" s="12" t="n">
        <v>46250</v>
      </c>
      <c r="B32" s="4" t="inlineStr">
        <is>
          <t>Chair 2: general</t>
        </is>
      </c>
      <c r="C32" s="13" t="n">
        <v>54</v>
      </c>
      <c r="D32" s="13" t="n">
        <v>43</v>
      </c>
      <c r="E32" s="13" t="n">
        <v>40</v>
      </c>
      <c r="F32" s="13" t="n">
        <v>1.5</v>
      </c>
      <c r="G32" s="13" t="n">
        <v>1.5</v>
      </c>
      <c r="H32" s="14" t="n">
        <v>24250</v>
      </c>
      <c r="I32" s="15">
        <f>IF(N($C32)=0,"",N($D32)/$C32)</f>
        <v/>
      </c>
      <c r="J32" s="15">
        <f>IF(N($C32)=0,"",N($E32)/$C32)</f>
        <v/>
      </c>
      <c r="K32" s="16">
        <f>IF($A32="","",N($F32)+N($G32))</f>
        <v/>
      </c>
      <c r="L32" s="15">
        <f>IF(N($D32)=0,"",$K32/$D32)</f>
        <v/>
      </c>
      <c r="M32" s="16">
        <f>IF(N($C32)=0,"",MAX(0,$C32-N($D32)))</f>
        <v/>
      </c>
      <c r="N32" s="17">
        <f>IF(N($C32)=0,"",N($H32)/$C32)</f>
        <v/>
      </c>
      <c r="O32" s="17">
        <f>IF(N($E32)=0,"",N($H32)/$E32)</f>
        <v/>
      </c>
      <c r="P32" s="18">
        <f>IF($A32="","",DATE(YEAR($A32),MONTH($A32),1))</f>
        <v/>
      </c>
    </row>
    <row r="33">
      <c r="A33" s="12" t="n">
        <v>46250</v>
      </c>
      <c r="B33" s="4" t="inlineStr">
        <is>
          <t>Chair 3: general</t>
        </is>
      </c>
      <c r="C33" s="13" t="n">
        <v>54</v>
      </c>
      <c r="D33" s="13" t="n">
        <v>41</v>
      </c>
      <c r="E33" s="13" t="n">
        <v>35.5</v>
      </c>
      <c r="F33" s="13" t="n">
        <v>3.5</v>
      </c>
      <c r="G33" s="13" t="n">
        <v>1</v>
      </c>
      <c r="H33" s="14" t="n">
        <v>19350</v>
      </c>
      <c r="I33" s="15">
        <f>IF(N($C33)=0,"",N($D33)/$C33)</f>
        <v/>
      </c>
      <c r="J33" s="15">
        <f>IF(N($C33)=0,"",N($E33)/$C33)</f>
        <v/>
      </c>
      <c r="K33" s="16">
        <f>IF($A33="","",N($F33)+N($G33))</f>
        <v/>
      </c>
      <c r="L33" s="15">
        <f>IF(N($D33)=0,"",$K33/$D33)</f>
        <v/>
      </c>
      <c r="M33" s="16">
        <f>IF(N($C33)=0,"",MAX(0,$C33-N($D33)))</f>
        <v/>
      </c>
      <c r="N33" s="17">
        <f>IF(N($C33)=0,"",N($H33)/$C33)</f>
        <v/>
      </c>
      <c r="O33" s="17">
        <f>IF(N($E33)=0,"",N($H33)/$E33)</f>
        <v/>
      </c>
      <c r="P33" s="18">
        <f>IF($A33="","",DATE(YEAR($A33),MONTH($A33),1))</f>
        <v/>
      </c>
    </row>
    <row r="34">
      <c r="A34" s="12" t="n">
        <v>46250</v>
      </c>
      <c r="B34" s="4" t="inlineStr">
        <is>
          <t>Chair 4: hygiene</t>
        </is>
      </c>
      <c r="C34" s="13" t="n">
        <v>40</v>
      </c>
      <c r="D34" s="13" t="n">
        <v>25.5</v>
      </c>
      <c r="E34" s="13" t="n">
        <v>22</v>
      </c>
      <c r="F34" s="13" t="n">
        <v>1</v>
      </c>
      <c r="G34" s="13" t="n">
        <v>1</v>
      </c>
      <c r="H34" s="14" t="n">
        <v>4350</v>
      </c>
      <c r="I34" s="15">
        <f>IF(N($C34)=0,"",N($D34)/$C34)</f>
        <v/>
      </c>
      <c r="J34" s="15">
        <f>IF(N($C34)=0,"",N($E34)/$C34)</f>
        <v/>
      </c>
      <c r="K34" s="16">
        <f>IF($A34="","",N($F34)+N($G34))</f>
        <v/>
      </c>
      <c r="L34" s="15">
        <f>IF(N($D34)=0,"",$K34/$D34)</f>
        <v/>
      </c>
      <c r="M34" s="16">
        <f>IF(N($C34)=0,"",MAX(0,$C34-N($D34)))</f>
        <v/>
      </c>
      <c r="N34" s="17">
        <f>IF(N($C34)=0,"",N($H34)/$C34)</f>
        <v/>
      </c>
      <c r="O34" s="17">
        <f>IF(N($E34)=0,"",N($H34)/$E34)</f>
        <v/>
      </c>
      <c r="P34" s="18">
        <f>IF($A34="","",DATE(YEAR($A34),MONTH($A34),1))</f>
        <v/>
      </c>
    </row>
    <row r="35">
      <c r="A35" s="12" t="n">
        <v>46257</v>
      </c>
      <c r="B35" s="4" t="inlineStr">
        <is>
          <t>Chair 1: surgery and implants</t>
        </is>
      </c>
      <c r="C35" s="13" t="n">
        <v>54</v>
      </c>
      <c r="D35" s="13" t="n">
        <v>42</v>
      </c>
      <c r="E35" s="13" t="n">
        <v>39.5</v>
      </c>
      <c r="F35" s="13" t="n">
        <v>1</v>
      </c>
      <c r="G35" s="13" t="n">
        <v>1</v>
      </c>
      <c r="H35" s="14" t="n">
        <v>37950</v>
      </c>
      <c r="I35" s="15">
        <f>IF(N($C35)=0,"",N($D35)/$C35)</f>
        <v/>
      </c>
      <c r="J35" s="15">
        <f>IF(N($C35)=0,"",N($E35)/$C35)</f>
        <v/>
      </c>
      <c r="K35" s="16">
        <f>IF($A35="","",N($F35)+N($G35))</f>
        <v/>
      </c>
      <c r="L35" s="15">
        <f>IF(N($D35)=0,"",$K35/$D35)</f>
        <v/>
      </c>
      <c r="M35" s="16">
        <f>IF(N($C35)=0,"",MAX(0,$C35-N($D35)))</f>
        <v/>
      </c>
      <c r="N35" s="17">
        <f>IF(N($C35)=0,"",N($H35)/$C35)</f>
        <v/>
      </c>
      <c r="O35" s="17">
        <f>IF(N($E35)=0,"",N($H35)/$E35)</f>
        <v/>
      </c>
      <c r="P35" s="18">
        <f>IF($A35="","",DATE(YEAR($A35),MONTH($A35),1))</f>
        <v/>
      </c>
    </row>
    <row r="36">
      <c r="A36" s="12" t="n">
        <v>46257</v>
      </c>
      <c r="B36" s="4" t="inlineStr">
        <is>
          <t>Chair 2: general</t>
        </is>
      </c>
      <c r="C36" s="13" t="n">
        <v>54</v>
      </c>
      <c r="D36" s="13" t="n">
        <v>42</v>
      </c>
      <c r="E36" s="13" t="n">
        <v>39</v>
      </c>
      <c r="F36" s="13" t="n">
        <v>1</v>
      </c>
      <c r="G36" s="13" t="n">
        <v>1.5</v>
      </c>
      <c r="H36" s="14" t="n">
        <v>27850</v>
      </c>
      <c r="I36" s="15">
        <f>IF(N($C36)=0,"",N($D36)/$C36)</f>
        <v/>
      </c>
      <c r="J36" s="15">
        <f>IF(N($C36)=0,"",N($E36)/$C36)</f>
        <v/>
      </c>
      <c r="K36" s="16">
        <f>IF($A36="","",N($F36)+N($G36))</f>
        <v/>
      </c>
      <c r="L36" s="15">
        <f>IF(N($D36)=0,"",$K36/$D36)</f>
        <v/>
      </c>
      <c r="M36" s="16">
        <f>IF(N($C36)=0,"",MAX(0,$C36-N($D36)))</f>
        <v/>
      </c>
      <c r="N36" s="17">
        <f>IF(N($C36)=0,"",N($H36)/$C36)</f>
        <v/>
      </c>
      <c r="O36" s="17">
        <f>IF(N($E36)=0,"",N($H36)/$E36)</f>
        <v/>
      </c>
      <c r="P36" s="18">
        <f>IF($A36="","",DATE(YEAR($A36),MONTH($A36),1))</f>
        <v/>
      </c>
    </row>
    <row r="37">
      <c r="A37" s="12" t="n">
        <v>46257</v>
      </c>
      <c r="B37" s="4" t="inlineStr">
        <is>
          <t>Chair 3: general</t>
        </is>
      </c>
      <c r="C37" s="13" t="n">
        <v>54</v>
      </c>
      <c r="D37" s="13" t="n">
        <v>41</v>
      </c>
      <c r="E37" s="13" t="n">
        <v>37</v>
      </c>
      <c r="F37" s="13" t="n">
        <v>2.5</v>
      </c>
      <c r="G37" s="13" t="n">
        <v>1.5</v>
      </c>
      <c r="H37" s="14" t="n">
        <v>22050</v>
      </c>
      <c r="I37" s="15">
        <f>IF(N($C37)=0,"",N($D37)/$C37)</f>
        <v/>
      </c>
      <c r="J37" s="15">
        <f>IF(N($C37)=0,"",N($E37)/$C37)</f>
        <v/>
      </c>
      <c r="K37" s="16">
        <f>IF($A37="","",N($F37)+N($G37))</f>
        <v/>
      </c>
      <c r="L37" s="15">
        <f>IF(N($D37)=0,"",$K37/$D37)</f>
        <v/>
      </c>
      <c r="M37" s="16">
        <f>IF(N($C37)=0,"",MAX(0,$C37-N($D37)))</f>
        <v/>
      </c>
      <c r="N37" s="17">
        <f>IF(N($C37)=0,"",N($H37)/$C37)</f>
        <v/>
      </c>
      <c r="O37" s="17">
        <f>IF(N($E37)=0,"",N($H37)/$E37)</f>
        <v/>
      </c>
      <c r="P37" s="18">
        <f>IF($A37="","",DATE(YEAR($A37),MONTH($A37),1))</f>
        <v/>
      </c>
    </row>
    <row r="38">
      <c r="A38" s="12" t="n">
        <v>46257</v>
      </c>
      <c r="B38" s="4" t="inlineStr">
        <is>
          <t>Chair 4: hygiene</t>
        </is>
      </c>
      <c r="C38" s="13" t="n">
        <v>40</v>
      </c>
      <c r="D38" s="13" t="n">
        <v>25</v>
      </c>
      <c r="E38" s="13" t="n">
        <v>22</v>
      </c>
      <c r="F38" s="13" t="n">
        <v>1.5</v>
      </c>
      <c r="G38" s="13" t="n">
        <v>0.5</v>
      </c>
      <c r="H38" s="14" t="n">
        <v>4400</v>
      </c>
      <c r="I38" s="15">
        <f>IF(N($C38)=0,"",N($D38)/$C38)</f>
        <v/>
      </c>
      <c r="J38" s="15">
        <f>IF(N($C38)=0,"",N($E38)/$C38)</f>
        <v/>
      </c>
      <c r="K38" s="16">
        <f>IF($A38="","",N($F38)+N($G38))</f>
        <v/>
      </c>
      <c r="L38" s="15">
        <f>IF(N($D38)=0,"",$K38/$D38)</f>
        <v/>
      </c>
      <c r="M38" s="16">
        <f>IF(N($C38)=0,"",MAX(0,$C38-N($D38)))</f>
        <v/>
      </c>
      <c r="N38" s="17">
        <f>IF(N($C38)=0,"",N($H38)/$C38)</f>
        <v/>
      </c>
      <c r="O38" s="17">
        <f>IF(N($E38)=0,"",N($H38)/$E38)</f>
        <v/>
      </c>
      <c r="P38" s="18">
        <f>IF($A38="","",DATE(YEAR($A38),MONTH($A38),1))</f>
        <v/>
      </c>
    </row>
    <row r="39">
      <c r="A39" s="12" t="n">
        <v>46264</v>
      </c>
      <c r="B39" s="4" t="inlineStr">
        <is>
          <t>Chair 1: surgery and implants</t>
        </is>
      </c>
      <c r="C39" s="13" t="n">
        <v>54</v>
      </c>
      <c r="D39" s="13" t="n">
        <v>42</v>
      </c>
      <c r="E39" s="13" t="n">
        <v>39.5</v>
      </c>
      <c r="F39" s="13" t="n">
        <v>0.5</v>
      </c>
      <c r="G39" s="13" t="n">
        <v>1</v>
      </c>
      <c r="H39" s="14" t="n">
        <v>34600</v>
      </c>
      <c r="I39" s="15">
        <f>IF(N($C39)=0,"",N($D39)/$C39)</f>
        <v/>
      </c>
      <c r="J39" s="15">
        <f>IF(N($C39)=0,"",N($E39)/$C39)</f>
        <v/>
      </c>
      <c r="K39" s="16">
        <f>IF($A39="","",N($F39)+N($G39))</f>
        <v/>
      </c>
      <c r="L39" s="15">
        <f>IF(N($D39)=0,"",$K39/$D39)</f>
        <v/>
      </c>
      <c r="M39" s="16">
        <f>IF(N($C39)=0,"",MAX(0,$C39-N($D39)))</f>
        <v/>
      </c>
      <c r="N39" s="17">
        <f>IF(N($C39)=0,"",N($H39)/$C39)</f>
        <v/>
      </c>
      <c r="O39" s="17">
        <f>IF(N($E39)=0,"",N($H39)/$E39)</f>
        <v/>
      </c>
      <c r="P39" s="18">
        <f>IF($A39="","",DATE(YEAR($A39),MONTH($A39),1))</f>
        <v/>
      </c>
    </row>
    <row r="40">
      <c r="A40" s="12" t="n">
        <v>46264</v>
      </c>
      <c r="B40" s="4" t="inlineStr">
        <is>
          <t>Chair 2: general</t>
        </is>
      </c>
      <c r="C40" s="13" t="n">
        <v>54</v>
      </c>
      <c r="D40" s="13" t="n">
        <v>41.5</v>
      </c>
      <c r="E40" s="13" t="n">
        <v>38</v>
      </c>
      <c r="F40" s="13" t="n">
        <v>1.5</v>
      </c>
      <c r="G40" s="13" t="n">
        <v>1</v>
      </c>
      <c r="H40" s="14" t="n">
        <v>24150</v>
      </c>
      <c r="I40" s="15">
        <f>IF(N($C40)=0,"",N($D40)/$C40)</f>
        <v/>
      </c>
      <c r="J40" s="15">
        <f>IF(N($C40)=0,"",N($E40)/$C40)</f>
        <v/>
      </c>
      <c r="K40" s="16">
        <f>IF($A40="","",N($F40)+N($G40))</f>
        <v/>
      </c>
      <c r="L40" s="15">
        <f>IF(N($D40)=0,"",$K40/$D40)</f>
        <v/>
      </c>
      <c r="M40" s="16">
        <f>IF(N($C40)=0,"",MAX(0,$C40-N($D40)))</f>
        <v/>
      </c>
      <c r="N40" s="17">
        <f>IF(N($C40)=0,"",N($H40)/$C40)</f>
        <v/>
      </c>
      <c r="O40" s="17">
        <f>IF(N($E40)=0,"",N($H40)/$E40)</f>
        <v/>
      </c>
      <c r="P40" s="18">
        <f>IF($A40="","",DATE(YEAR($A40),MONTH($A40),1))</f>
        <v/>
      </c>
    </row>
    <row r="41">
      <c r="A41" s="12" t="n">
        <v>46264</v>
      </c>
      <c r="B41" s="4" t="inlineStr">
        <is>
          <t>Chair 3: general</t>
        </is>
      </c>
      <c r="C41" s="13" t="n">
        <v>54</v>
      </c>
      <c r="D41" s="13" t="n">
        <v>43</v>
      </c>
      <c r="E41" s="13" t="n">
        <v>37.5</v>
      </c>
      <c r="F41" s="13" t="n">
        <v>3.5</v>
      </c>
      <c r="G41" s="13" t="n">
        <v>1.5</v>
      </c>
      <c r="H41" s="14" t="n">
        <v>23000</v>
      </c>
      <c r="I41" s="15">
        <f>IF(N($C41)=0,"",N($D41)/$C41)</f>
        <v/>
      </c>
      <c r="J41" s="15">
        <f>IF(N($C41)=0,"",N($E41)/$C41)</f>
        <v/>
      </c>
      <c r="K41" s="16">
        <f>IF($A41="","",N($F41)+N($G41))</f>
        <v/>
      </c>
      <c r="L41" s="15">
        <f>IF(N($D41)=0,"",$K41/$D41)</f>
        <v/>
      </c>
      <c r="M41" s="16">
        <f>IF(N($C41)=0,"",MAX(0,$C41-N($D41)))</f>
        <v/>
      </c>
      <c r="N41" s="17">
        <f>IF(N($C41)=0,"",N($H41)/$C41)</f>
        <v/>
      </c>
      <c r="O41" s="17">
        <f>IF(N($E41)=0,"",N($H41)/$E41)</f>
        <v/>
      </c>
      <c r="P41" s="18">
        <f>IF($A41="","",DATE(YEAR($A41),MONTH($A41),1))</f>
        <v/>
      </c>
    </row>
    <row r="42">
      <c r="A42" s="12" t="n">
        <v>46264</v>
      </c>
      <c r="B42" s="4" t="inlineStr">
        <is>
          <t>Chair 4: hygiene</t>
        </is>
      </c>
      <c r="C42" s="13" t="n">
        <v>34</v>
      </c>
      <c r="D42" s="13" t="n">
        <v>20.5</v>
      </c>
      <c r="E42" s="13" t="n">
        <v>19</v>
      </c>
      <c r="F42" s="13" t="n">
        <v>1</v>
      </c>
      <c r="G42" s="13" t="n">
        <v>0.5</v>
      </c>
      <c r="H42" s="14" t="n">
        <v>3950</v>
      </c>
      <c r="I42" s="15">
        <f>IF(N($C42)=0,"",N($D42)/$C42)</f>
        <v/>
      </c>
      <c r="J42" s="15">
        <f>IF(N($C42)=0,"",N($E42)/$C42)</f>
        <v/>
      </c>
      <c r="K42" s="16">
        <f>IF($A42="","",N($F42)+N($G42))</f>
        <v/>
      </c>
      <c r="L42" s="15">
        <f>IF(N($D42)=0,"",$K42/$D42)</f>
        <v/>
      </c>
      <c r="M42" s="16">
        <f>IF(N($C42)=0,"",MAX(0,$C42-N($D42)))</f>
        <v/>
      </c>
      <c r="N42" s="17">
        <f>IF(N($C42)=0,"",N($H42)/$C42)</f>
        <v/>
      </c>
      <c r="O42" s="17">
        <f>IF(N($E42)=0,"",N($H42)/$E42)</f>
        <v/>
      </c>
      <c r="P42" s="18">
        <f>IF($A42="","",DATE(YEAR($A42),MONTH($A42),1))</f>
        <v/>
      </c>
    </row>
    <row r="43">
      <c r="A43" s="12" t="n">
        <v>46271</v>
      </c>
      <c r="B43" s="4" t="inlineStr">
        <is>
          <t>Chair 1: surgery and implants</t>
        </is>
      </c>
      <c r="C43" s="13" t="n">
        <v>54</v>
      </c>
      <c r="D43" s="13" t="n">
        <v>47</v>
      </c>
      <c r="E43" s="13" t="n">
        <v>44</v>
      </c>
      <c r="F43" s="13" t="n">
        <v>1.5</v>
      </c>
      <c r="G43" s="13" t="n">
        <v>1</v>
      </c>
      <c r="H43" s="14" t="n">
        <v>37100</v>
      </c>
      <c r="I43" s="15">
        <f>IF(N($C43)=0,"",N($D43)/$C43)</f>
        <v/>
      </c>
      <c r="J43" s="15">
        <f>IF(N($C43)=0,"",N($E43)/$C43)</f>
        <v/>
      </c>
      <c r="K43" s="16">
        <f>IF($A43="","",N($F43)+N($G43))</f>
        <v/>
      </c>
      <c r="L43" s="15">
        <f>IF(N($D43)=0,"",$K43/$D43)</f>
        <v/>
      </c>
      <c r="M43" s="16">
        <f>IF(N($C43)=0,"",MAX(0,$C43-N($D43)))</f>
        <v/>
      </c>
      <c r="N43" s="17">
        <f>IF(N($C43)=0,"",N($H43)/$C43)</f>
        <v/>
      </c>
      <c r="O43" s="17">
        <f>IF(N($E43)=0,"",N($H43)/$E43)</f>
        <v/>
      </c>
      <c r="P43" s="18">
        <f>IF($A43="","",DATE(YEAR($A43),MONTH($A43),1))</f>
        <v/>
      </c>
    </row>
    <row r="44">
      <c r="A44" s="12" t="n">
        <v>46271</v>
      </c>
      <c r="B44" s="4" t="inlineStr">
        <is>
          <t>Chair 2: general</t>
        </is>
      </c>
      <c r="C44" s="13" t="n">
        <v>54</v>
      </c>
      <c r="D44" s="13" t="n">
        <v>47.5</v>
      </c>
      <c r="E44" s="13" t="n">
        <v>44</v>
      </c>
      <c r="F44" s="13" t="n">
        <v>1.5</v>
      </c>
      <c r="G44" s="13" t="n">
        <v>1.5</v>
      </c>
      <c r="H44" s="14" t="n">
        <v>27500</v>
      </c>
      <c r="I44" s="15">
        <f>IF(N($C44)=0,"",N($D44)/$C44)</f>
        <v/>
      </c>
      <c r="J44" s="15">
        <f>IF(N($C44)=0,"",N($E44)/$C44)</f>
        <v/>
      </c>
      <c r="K44" s="16">
        <f>IF($A44="","",N($F44)+N($G44))</f>
        <v/>
      </c>
      <c r="L44" s="15">
        <f>IF(N($D44)=0,"",$K44/$D44)</f>
        <v/>
      </c>
      <c r="M44" s="16">
        <f>IF(N($C44)=0,"",MAX(0,$C44-N($D44)))</f>
        <v/>
      </c>
      <c r="N44" s="17">
        <f>IF(N($C44)=0,"",N($H44)/$C44)</f>
        <v/>
      </c>
      <c r="O44" s="17">
        <f>IF(N($E44)=0,"",N($H44)/$E44)</f>
        <v/>
      </c>
      <c r="P44" s="18">
        <f>IF($A44="","",DATE(YEAR($A44),MONTH($A44),1))</f>
        <v/>
      </c>
    </row>
    <row r="45">
      <c r="A45" s="12" t="n">
        <v>46271</v>
      </c>
      <c r="B45" s="4" t="inlineStr">
        <is>
          <t>Chair 3: general</t>
        </is>
      </c>
      <c r="C45" s="13" t="n">
        <v>54</v>
      </c>
      <c r="D45" s="13" t="n">
        <v>46.5</v>
      </c>
      <c r="E45" s="13" t="n">
        <v>40</v>
      </c>
      <c r="F45" s="13" t="n">
        <v>3.5</v>
      </c>
      <c r="G45" s="13" t="n">
        <v>1.5</v>
      </c>
      <c r="H45" s="14" t="n">
        <v>24600</v>
      </c>
      <c r="I45" s="15">
        <f>IF(N($C45)=0,"",N($D45)/$C45)</f>
        <v/>
      </c>
      <c r="J45" s="15">
        <f>IF(N($C45)=0,"",N($E45)/$C45)</f>
        <v/>
      </c>
      <c r="K45" s="16">
        <f>IF($A45="","",N($F45)+N($G45))</f>
        <v/>
      </c>
      <c r="L45" s="15">
        <f>IF(N($D45)=0,"",$K45/$D45)</f>
        <v/>
      </c>
      <c r="M45" s="16">
        <f>IF(N($C45)=0,"",MAX(0,$C45-N($D45)))</f>
        <v/>
      </c>
      <c r="N45" s="17">
        <f>IF(N($C45)=0,"",N($H45)/$C45)</f>
        <v/>
      </c>
      <c r="O45" s="17">
        <f>IF(N($E45)=0,"",N($H45)/$E45)</f>
        <v/>
      </c>
      <c r="P45" s="18">
        <f>IF($A45="","",DATE(YEAR($A45),MONTH($A45),1))</f>
        <v/>
      </c>
    </row>
    <row r="46">
      <c r="A46" s="12" t="n">
        <v>46271</v>
      </c>
      <c r="B46" s="4" t="inlineStr">
        <is>
          <t>Chair 4: hygiene</t>
        </is>
      </c>
      <c r="C46" s="13" t="n">
        <v>40</v>
      </c>
      <c r="D46" s="13" t="n">
        <v>29</v>
      </c>
      <c r="E46" s="13" t="n">
        <v>26.5</v>
      </c>
      <c r="F46" s="13" t="n">
        <v>1</v>
      </c>
      <c r="G46" s="13" t="n">
        <v>0.5</v>
      </c>
      <c r="H46" s="14" t="n">
        <v>5600</v>
      </c>
      <c r="I46" s="15">
        <f>IF(N($C46)=0,"",N($D46)/$C46)</f>
        <v/>
      </c>
      <c r="J46" s="15">
        <f>IF(N($C46)=0,"",N($E46)/$C46)</f>
        <v/>
      </c>
      <c r="K46" s="16">
        <f>IF($A46="","",N($F46)+N($G46))</f>
        <v/>
      </c>
      <c r="L46" s="15">
        <f>IF(N($D46)=0,"",$K46/$D46)</f>
        <v/>
      </c>
      <c r="M46" s="16">
        <f>IF(N($C46)=0,"",MAX(0,$C46-N($D46)))</f>
        <v/>
      </c>
      <c r="N46" s="17">
        <f>IF(N($C46)=0,"",N($H46)/$C46)</f>
        <v/>
      </c>
      <c r="O46" s="17">
        <f>IF(N($E46)=0,"",N($H46)/$E46)</f>
        <v/>
      </c>
      <c r="P46" s="18">
        <f>IF($A46="","",DATE(YEAR($A46),MONTH($A46),1))</f>
        <v/>
      </c>
    </row>
    <row r="47">
      <c r="A47" s="12" t="n">
        <v>46278</v>
      </c>
      <c r="B47" s="4" t="inlineStr">
        <is>
          <t>Chair 1: surgery and implants</t>
        </is>
      </c>
      <c r="C47" s="13" t="n">
        <v>54</v>
      </c>
      <c r="D47" s="13" t="n">
        <v>46.5</v>
      </c>
      <c r="E47" s="13" t="n">
        <v>44.5</v>
      </c>
      <c r="F47" s="13" t="n">
        <v>1</v>
      </c>
      <c r="G47" s="13" t="n">
        <v>1</v>
      </c>
      <c r="H47" s="14" t="n">
        <v>38250</v>
      </c>
      <c r="I47" s="15">
        <f>IF(N($C47)=0,"",N($D47)/$C47)</f>
        <v/>
      </c>
      <c r="J47" s="15">
        <f>IF(N($C47)=0,"",N($E47)/$C47)</f>
        <v/>
      </c>
      <c r="K47" s="16">
        <f>IF($A47="","",N($F47)+N($G47))</f>
        <v/>
      </c>
      <c r="L47" s="15">
        <f>IF(N($D47)=0,"",$K47/$D47)</f>
        <v/>
      </c>
      <c r="M47" s="16">
        <f>IF(N($C47)=0,"",MAX(0,$C47-N($D47)))</f>
        <v/>
      </c>
      <c r="N47" s="17">
        <f>IF(N($C47)=0,"",N($H47)/$C47)</f>
        <v/>
      </c>
      <c r="O47" s="17">
        <f>IF(N($E47)=0,"",N($H47)/$E47)</f>
        <v/>
      </c>
      <c r="P47" s="18">
        <f>IF($A47="","",DATE(YEAR($A47),MONTH($A47),1))</f>
        <v/>
      </c>
    </row>
    <row r="48">
      <c r="A48" s="12" t="n">
        <v>46278</v>
      </c>
      <c r="B48" s="4" t="inlineStr">
        <is>
          <t>Chair 2: general</t>
        </is>
      </c>
      <c r="C48" s="13" t="n">
        <v>54</v>
      </c>
      <c r="D48" s="13" t="n">
        <v>51.5</v>
      </c>
      <c r="E48" s="13" t="n">
        <v>47.5</v>
      </c>
      <c r="F48" s="13" t="n">
        <v>2</v>
      </c>
      <c r="G48" s="13" t="n">
        <v>1.5</v>
      </c>
      <c r="H48" s="14" t="n">
        <v>31000</v>
      </c>
      <c r="I48" s="15">
        <f>IF(N($C48)=0,"",N($D48)/$C48)</f>
        <v/>
      </c>
      <c r="J48" s="15">
        <f>IF(N($C48)=0,"",N($E48)/$C48)</f>
        <v/>
      </c>
      <c r="K48" s="16">
        <f>IF($A48="","",N($F48)+N($G48))</f>
        <v/>
      </c>
      <c r="L48" s="15">
        <f>IF(N($D48)=0,"",$K48/$D48)</f>
        <v/>
      </c>
      <c r="M48" s="16">
        <f>IF(N($C48)=0,"",MAX(0,$C48-N($D48)))</f>
        <v/>
      </c>
      <c r="N48" s="17">
        <f>IF(N($C48)=0,"",N($H48)/$C48)</f>
        <v/>
      </c>
      <c r="O48" s="17">
        <f>IF(N($E48)=0,"",N($H48)/$E48)</f>
        <v/>
      </c>
      <c r="P48" s="18">
        <f>IF($A48="","",DATE(YEAR($A48),MONTH($A48),1))</f>
        <v/>
      </c>
    </row>
    <row r="49">
      <c r="A49" s="12" t="n">
        <v>46278</v>
      </c>
      <c r="B49" s="4" t="inlineStr">
        <is>
          <t>Chair 3: general</t>
        </is>
      </c>
      <c r="C49" s="13" t="n">
        <v>54</v>
      </c>
      <c r="D49" s="13" t="n">
        <v>48.5</v>
      </c>
      <c r="E49" s="13" t="n">
        <v>42.5</v>
      </c>
      <c r="F49" s="13" t="n">
        <v>2.5</v>
      </c>
      <c r="G49" s="13" t="n">
        <v>2.5</v>
      </c>
      <c r="H49" s="14" t="n">
        <v>27100</v>
      </c>
      <c r="I49" s="15">
        <f>IF(N($C49)=0,"",N($D49)/$C49)</f>
        <v/>
      </c>
      <c r="J49" s="15">
        <f>IF(N($C49)=0,"",N($E49)/$C49)</f>
        <v/>
      </c>
      <c r="K49" s="16">
        <f>IF($A49="","",N($F49)+N($G49))</f>
        <v/>
      </c>
      <c r="L49" s="15">
        <f>IF(N($D49)=0,"",$K49/$D49)</f>
        <v/>
      </c>
      <c r="M49" s="16">
        <f>IF(N($C49)=0,"",MAX(0,$C49-N($D49)))</f>
        <v/>
      </c>
      <c r="N49" s="17">
        <f>IF(N($C49)=0,"",N($H49)/$C49)</f>
        <v/>
      </c>
      <c r="O49" s="17">
        <f>IF(N($E49)=0,"",N($H49)/$E49)</f>
        <v/>
      </c>
      <c r="P49" s="18">
        <f>IF($A49="","",DATE(YEAR($A49),MONTH($A49),1))</f>
        <v/>
      </c>
    </row>
    <row r="50">
      <c r="A50" s="12" t="n">
        <v>46278</v>
      </c>
      <c r="B50" s="4" t="inlineStr">
        <is>
          <t>Chair 4: hygiene</t>
        </is>
      </c>
      <c r="C50" s="13" t="n">
        <v>40</v>
      </c>
      <c r="D50" s="13" t="n">
        <v>28.5</v>
      </c>
      <c r="E50" s="13" t="n">
        <v>25</v>
      </c>
      <c r="F50" s="13" t="n">
        <v>1.5</v>
      </c>
      <c r="G50" s="13" t="n">
        <v>1</v>
      </c>
      <c r="H50" s="14" t="n">
        <v>5200</v>
      </c>
      <c r="I50" s="15">
        <f>IF(N($C50)=0,"",N($D50)/$C50)</f>
        <v/>
      </c>
      <c r="J50" s="15">
        <f>IF(N($C50)=0,"",N($E50)/$C50)</f>
        <v/>
      </c>
      <c r="K50" s="16">
        <f>IF($A50="","",N($F50)+N($G50))</f>
        <v/>
      </c>
      <c r="L50" s="15">
        <f>IF(N($D50)=0,"",$K50/$D50)</f>
        <v/>
      </c>
      <c r="M50" s="16">
        <f>IF(N($C50)=0,"",MAX(0,$C50-N($D50)))</f>
        <v/>
      </c>
      <c r="N50" s="17">
        <f>IF(N($C50)=0,"",N($H50)/$C50)</f>
        <v/>
      </c>
      <c r="O50" s="17">
        <f>IF(N($E50)=0,"",N($H50)/$E50)</f>
        <v/>
      </c>
      <c r="P50" s="18">
        <f>IF($A50="","",DATE(YEAR($A50),MONTH($A50),1))</f>
        <v/>
      </c>
    </row>
    <row r="51">
      <c r="A51" s="12" t="n">
        <v>46285</v>
      </c>
      <c r="B51" s="4" t="inlineStr">
        <is>
          <t>Chair 1: surgery and implants</t>
        </is>
      </c>
      <c r="C51" s="13" t="n">
        <v>54</v>
      </c>
      <c r="D51" s="13" t="n">
        <v>47.5</v>
      </c>
      <c r="E51" s="13" t="n">
        <v>45</v>
      </c>
      <c r="F51" s="13" t="n">
        <v>1</v>
      </c>
      <c r="G51" s="13" t="n">
        <v>1</v>
      </c>
      <c r="H51" s="14" t="n">
        <v>38800</v>
      </c>
      <c r="I51" s="15">
        <f>IF(N($C51)=0,"",N($D51)/$C51)</f>
        <v/>
      </c>
      <c r="J51" s="15">
        <f>IF(N($C51)=0,"",N($E51)/$C51)</f>
        <v/>
      </c>
      <c r="K51" s="16">
        <f>IF($A51="","",N($F51)+N($G51))</f>
        <v/>
      </c>
      <c r="L51" s="15">
        <f>IF(N($D51)=0,"",$K51/$D51)</f>
        <v/>
      </c>
      <c r="M51" s="16">
        <f>IF(N($C51)=0,"",MAX(0,$C51-N($D51)))</f>
        <v/>
      </c>
      <c r="N51" s="17">
        <f>IF(N($C51)=0,"",N($H51)/$C51)</f>
        <v/>
      </c>
      <c r="O51" s="17">
        <f>IF(N($E51)=0,"",N($H51)/$E51)</f>
        <v/>
      </c>
      <c r="P51" s="18">
        <f>IF($A51="","",DATE(YEAR($A51),MONTH($A51),1))</f>
        <v/>
      </c>
    </row>
    <row r="52">
      <c r="A52" s="12" t="n">
        <v>46285</v>
      </c>
      <c r="B52" s="4" t="inlineStr">
        <is>
          <t>Chair 2: general</t>
        </is>
      </c>
      <c r="C52" s="13" t="n">
        <v>54</v>
      </c>
      <c r="D52" s="13" t="n">
        <v>48</v>
      </c>
      <c r="E52" s="13" t="n">
        <v>45</v>
      </c>
      <c r="F52" s="13" t="n">
        <v>1.5</v>
      </c>
      <c r="G52" s="13" t="n">
        <v>1.5</v>
      </c>
      <c r="H52" s="14" t="n">
        <v>27050</v>
      </c>
      <c r="I52" s="15">
        <f>IF(N($C52)=0,"",N($D52)/$C52)</f>
        <v/>
      </c>
      <c r="J52" s="15">
        <f>IF(N($C52)=0,"",N($E52)/$C52)</f>
        <v/>
      </c>
      <c r="K52" s="16">
        <f>IF($A52="","",N($F52)+N($G52))</f>
        <v/>
      </c>
      <c r="L52" s="15">
        <f>IF(N($D52)=0,"",$K52/$D52)</f>
        <v/>
      </c>
      <c r="M52" s="16">
        <f>IF(N($C52)=0,"",MAX(0,$C52-N($D52)))</f>
        <v/>
      </c>
      <c r="N52" s="17">
        <f>IF(N($C52)=0,"",N($H52)/$C52)</f>
        <v/>
      </c>
      <c r="O52" s="17">
        <f>IF(N($E52)=0,"",N($H52)/$E52)</f>
        <v/>
      </c>
      <c r="P52" s="18">
        <f>IF($A52="","",DATE(YEAR($A52),MONTH($A52),1))</f>
        <v/>
      </c>
    </row>
    <row r="53">
      <c r="A53" s="12" t="n">
        <v>46285</v>
      </c>
      <c r="B53" s="4" t="inlineStr">
        <is>
          <t>Chair 3: general</t>
        </is>
      </c>
      <c r="C53" s="13" t="n">
        <v>54</v>
      </c>
      <c r="D53" s="13" t="n">
        <v>49</v>
      </c>
      <c r="E53" s="13" t="n">
        <v>43</v>
      </c>
      <c r="F53" s="13" t="n">
        <v>3.5</v>
      </c>
      <c r="G53" s="13" t="n">
        <v>1.5</v>
      </c>
      <c r="H53" s="14" t="n">
        <v>28200</v>
      </c>
      <c r="I53" s="15">
        <f>IF(N($C53)=0,"",N($D53)/$C53)</f>
        <v/>
      </c>
      <c r="J53" s="15">
        <f>IF(N($C53)=0,"",N($E53)/$C53)</f>
        <v/>
      </c>
      <c r="K53" s="16">
        <f>IF($A53="","",N($F53)+N($G53))</f>
        <v/>
      </c>
      <c r="L53" s="15">
        <f>IF(N($D53)=0,"",$K53/$D53)</f>
        <v/>
      </c>
      <c r="M53" s="16">
        <f>IF(N($C53)=0,"",MAX(0,$C53-N($D53)))</f>
        <v/>
      </c>
      <c r="N53" s="17">
        <f>IF(N($C53)=0,"",N($H53)/$C53)</f>
        <v/>
      </c>
      <c r="O53" s="17">
        <f>IF(N($E53)=0,"",N($H53)/$E53)</f>
        <v/>
      </c>
      <c r="P53" s="18">
        <f>IF($A53="","",DATE(YEAR($A53),MONTH($A53),1))</f>
        <v/>
      </c>
    </row>
    <row r="54">
      <c r="A54" s="12" t="n">
        <v>46285</v>
      </c>
      <c r="B54" s="4" t="inlineStr">
        <is>
          <t>Chair 4: hygiene</t>
        </is>
      </c>
      <c r="C54" s="13" t="n">
        <v>40</v>
      </c>
      <c r="D54" s="13" t="n">
        <v>28</v>
      </c>
      <c r="E54" s="13" t="n">
        <v>25.5</v>
      </c>
      <c r="F54" s="13" t="n">
        <v>1.5</v>
      </c>
      <c r="G54" s="13" t="n">
        <v>1</v>
      </c>
      <c r="H54" s="14" t="n">
        <v>5450</v>
      </c>
      <c r="I54" s="15">
        <f>IF(N($C54)=0,"",N($D54)/$C54)</f>
        <v/>
      </c>
      <c r="J54" s="15">
        <f>IF(N($C54)=0,"",N($E54)/$C54)</f>
        <v/>
      </c>
      <c r="K54" s="16">
        <f>IF($A54="","",N($F54)+N($G54))</f>
        <v/>
      </c>
      <c r="L54" s="15">
        <f>IF(N($D54)=0,"",$K54/$D54)</f>
        <v/>
      </c>
      <c r="M54" s="16">
        <f>IF(N($C54)=0,"",MAX(0,$C54-N($D54)))</f>
        <v/>
      </c>
      <c r="N54" s="17">
        <f>IF(N($C54)=0,"",N($H54)/$C54)</f>
        <v/>
      </c>
      <c r="O54" s="17">
        <f>IF(N($E54)=0,"",N($H54)/$E54)</f>
        <v/>
      </c>
      <c r="P54" s="18">
        <f>IF($A54="","",DATE(YEAR($A54),MONTH($A54),1))</f>
        <v/>
      </c>
    </row>
    <row r="55">
      <c r="A55" s="12" t="n"/>
      <c r="B55" s="4" t="n"/>
      <c r="C55" s="13" t="n"/>
      <c r="D55" s="13" t="n"/>
      <c r="E55" s="13" t="n"/>
      <c r="F55" s="13" t="n"/>
      <c r="G55" s="13" t="n"/>
      <c r="H55" s="14" t="n"/>
      <c r="I55" s="15">
        <f>IF(N($C55)=0,"",N($D55)/$C55)</f>
        <v/>
      </c>
      <c r="J55" s="15">
        <f>IF(N($C55)=0,"",N($E55)/$C55)</f>
        <v/>
      </c>
      <c r="K55" s="16">
        <f>IF($A55="","",N($F55)+N($G55))</f>
        <v/>
      </c>
      <c r="L55" s="15">
        <f>IF(N($D55)=0,"",$K55/$D55)</f>
        <v/>
      </c>
      <c r="M55" s="16">
        <f>IF(N($C55)=0,"",MAX(0,$C55-N($D55)))</f>
        <v/>
      </c>
      <c r="N55" s="17">
        <f>IF(N($C55)=0,"",N($H55)/$C55)</f>
        <v/>
      </c>
      <c r="O55" s="17">
        <f>IF(N($E55)=0,"",N($H55)/$E55)</f>
        <v/>
      </c>
      <c r="P55" s="18">
        <f>IF($A55="","",DATE(YEAR($A55),MONTH($A55),1))</f>
        <v/>
      </c>
    </row>
    <row r="56">
      <c r="A56" s="12" t="n"/>
      <c r="B56" s="4" t="n"/>
      <c r="C56" s="13" t="n"/>
      <c r="D56" s="13" t="n"/>
      <c r="E56" s="13" t="n"/>
      <c r="F56" s="13" t="n"/>
      <c r="G56" s="13" t="n"/>
      <c r="H56" s="14" t="n"/>
      <c r="I56" s="15">
        <f>IF(N($C56)=0,"",N($D56)/$C56)</f>
        <v/>
      </c>
      <c r="J56" s="15">
        <f>IF(N($C56)=0,"",N($E56)/$C56)</f>
        <v/>
      </c>
      <c r="K56" s="16">
        <f>IF($A56="","",N($F56)+N($G56))</f>
        <v/>
      </c>
      <c r="L56" s="15">
        <f>IF(N($D56)=0,"",$K56/$D56)</f>
        <v/>
      </c>
      <c r="M56" s="16">
        <f>IF(N($C56)=0,"",MAX(0,$C56-N($D56)))</f>
        <v/>
      </c>
      <c r="N56" s="17">
        <f>IF(N($C56)=0,"",N($H56)/$C56)</f>
        <v/>
      </c>
      <c r="O56" s="17">
        <f>IF(N($E56)=0,"",N($H56)/$E56)</f>
        <v/>
      </c>
      <c r="P56" s="18">
        <f>IF($A56="","",DATE(YEAR($A56),MONTH($A56),1))</f>
        <v/>
      </c>
    </row>
    <row r="57">
      <c r="A57" s="12" t="n"/>
      <c r="B57" s="4" t="n"/>
      <c r="C57" s="13" t="n"/>
      <c r="D57" s="13" t="n"/>
      <c r="E57" s="13" t="n"/>
      <c r="F57" s="13" t="n"/>
      <c r="G57" s="13" t="n"/>
      <c r="H57" s="14" t="n"/>
      <c r="I57" s="15">
        <f>IF(N($C57)=0,"",N($D57)/$C57)</f>
        <v/>
      </c>
      <c r="J57" s="15">
        <f>IF(N($C57)=0,"",N($E57)/$C57)</f>
        <v/>
      </c>
      <c r="K57" s="16">
        <f>IF($A57="","",N($F57)+N($G57))</f>
        <v/>
      </c>
      <c r="L57" s="15">
        <f>IF(N($D57)=0,"",$K57/$D57)</f>
        <v/>
      </c>
      <c r="M57" s="16">
        <f>IF(N($C57)=0,"",MAX(0,$C57-N($D57)))</f>
        <v/>
      </c>
      <c r="N57" s="17">
        <f>IF(N($C57)=0,"",N($H57)/$C57)</f>
        <v/>
      </c>
      <c r="O57" s="17">
        <f>IF(N($E57)=0,"",N($H57)/$E57)</f>
        <v/>
      </c>
      <c r="P57" s="18">
        <f>IF($A57="","",DATE(YEAR($A57),MONTH($A57),1))</f>
        <v/>
      </c>
    </row>
    <row r="58">
      <c r="A58" s="12" t="n"/>
      <c r="B58" s="4" t="n"/>
      <c r="C58" s="13" t="n"/>
      <c r="D58" s="13" t="n"/>
      <c r="E58" s="13" t="n"/>
      <c r="F58" s="13" t="n"/>
      <c r="G58" s="13" t="n"/>
      <c r="H58" s="14" t="n"/>
      <c r="I58" s="15">
        <f>IF(N($C58)=0,"",N($D58)/$C58)</f>
        <v/>
      </c>
      <c r="J58" s="15">
        <f>IF(N($C58)=0,"",N($E58)/$C58)</f>
        <v/>
      </c>
      <c r="K58" s="16">
        <f>IF($A58="","",N($F58)+N($G58))</f>
        <v/>
      </c>
      <c r="L58" s="15">
        <f>IF(N($D58)=0,"",$K58/$D58)</f>
        <v/>
      </c>
      <c r="M58" s="16">
        <f>IF(N($C58)=0,"",MAX(0,$C58-N($D58)))</f>
        <v/>
      </c>
      <c r="N58" s="17">
        <f>IF(N($C58)=0,"",N($H58)/$C58)</f>
        <v/>
      </c>
      <c r="O58" s="17">
        <f>IF(N($E58)=0,"",N($H58)/$E58)</f>
        <v/>
      </c>
      <c r="P58" s="18">
        <f>IF($A58="","",DATE(YEAR($A58),MONTH($A58),1))</f>
        <v/>
      </c>
    </row>
    <row r="59">
      <c r="A59" s="12" t="n"/>
      <c r="B59" s="4" t="n"/>
      <c r="C59" s="13" t="n"/>
      <c r="D59" s="13" t="n"/>
      <c r="E59" s="13" t="n"/>
      <c r="F59" s="13" t="n"/>
      <c r="G59" s="13" t="n"/>
      <c r="H59" s="14" t="n"/>
      <c r="I59" s="15">
        <f>IF(N($C59)=0,"",N($D59)/$C59)</f>
        <v/>
      </c>
      <c r="J59" s="15">
        <f>IF(N($C59)=0,"",N($E59)/$C59)</f>
        <v/>
      </c>
      <c r="K59" s="16">
        <f>IF($A59="","",N($F59)+N($G59))</f>
        <v/>
      </c>
      <c r="L59" s="15">
        <f>IF(N($D59)=0,"",$K59/$D59)</f>
        <v/>
      </c>
      <c r="M59" s="16">
        <f>IF(N($C59)=0,"",MAX(0,$C59-N($D59)))</f>
        <v/>
      </c>
      <c r="N59" s="17">
        <f>IF(N($C59)=0,"",N($H59)/$C59)</f>
        <v/>
      </c>
      <c r="O59" s="17">
        <f>IF(N($E59)=0,"",N($H59)/$E59)</f>
        <v/>
      </c>
      <c r="P59" s="18">
        <f>IF($A59="","",DATE(YEAR($A59),MONTH($A59),1))</f>
        <v/>
      </c>
    </row>
    <row r="60">
      <c r="A60" s="12" t="n"/>
      <c r="B60" s="4" t="n"/>
      <c r="C60" s="13" t="n"/>
      <c r="D60" s="13" t="n"/>
      <c r="E60" s="13" t="n"/>
      <c r="F60" s="13" t="n"/>
      <c r="G60" s="13" t="n"/>
      <c r="H60" s="14" t="n"/>
      <c r="I60" s="15">
        <f>IF(N($C60)=0,"",N($D60)/$C60)</f>
        <v/>
      </c>
      <c r="J60" s="15">
        <f>IF(N($C60)=0,"",N($E60)/$C60)</f>
        <v/>
      </c>
      <c r="K60" s="16">
        <f>IF($A60="","",N($F60)+N($G60))</f>
        <v/>
      </c>
      <c r="L60" s="15">
        <f>IF(N($D60)=0,"",$K60/$D60)</f>
        <v/>
      </c>
      <c r="M60" s="16">
        <f>IF(N($C60)=0,"",MAX(0,$C60-N($D60)))</f>
        <v/>
      </c>
      <c r="N60" s="17">
        <f>IF(N($C60)=0,"",N($H60)/$C60)</f>
        <v/>
      </c>
      <c r="O60" s="17">
        <f>IF(N($E60)=0,"",N($H60)/$E60)</f>
        <v/>
      </c>
      <c r="P60" s="18">
        <f>IF($A60="","",DATE(YEAR($A60),MONTH($A60),1))</f>
        <v/>
      </c>
    </row>
    <row r="61">
      <c r="A61" s="12" t="n"/>
      <c r="B61" s="4" t="n"/>
      <c r="C61" s="13" t="n"/>
      <c r="D61" s="13" t="n"/>
      <c r="E61" s="13" t="n"/>
      <c r="F61" s="13" t="n"/>
      <c r="G61" s="13" t="n"/>
      <c r="H61" s="14" t="n"/>
      <c r="I61" s="15">
        <f>IF(N($C61)=0,"",N($D61)/$C61)</f>
        <v/>
      </c>
      <c r="J61" s="15">
        <f>IF(N($C61)=0,"",N($E61)/$C61)</f>
        <v/>
      </c>
      <c r="K61" s="16">
        <f>IF($A61="","",N($F61)+N($G61))</f>
        <v/>
      </c>
      <c r="L61" s="15">
        <f>IF(N($D61)=0,"",$K61/$D61)</f>
        <v/>
      </c>
      <c r="M61" s="16">
        <f>IF(N($C61)=0,"",MAX(0,$C61-N($D61)))</f>
        <v/>
      </c>
      <c r="N61" s="17">
        <f>IF(N($C61)=0,"",N($H61)/$C61)</f>
        <v/>
      </c>
      <c r="O61" s="17">
        <f>IF(N($E61)=0,"",N($H61)/$E61)</f>
        <v/>
      </c>
      <c r="P61" s="18">
        <f>IF($A61="","",DATE(YEAR($A61),MONTH($A61),1))</f>
        <v/>
      </c>
    </row>
    <row r="62">
      <c r="A62" s="12" t="n"/>
      <c r="B62" s="4" t="n"/>
      <c r="C62" s="13" t="n"/>
      <c r="D62" s="13" t="n"/>
      <c r="E62" s="13" t="n"/>
      <c r="F62" s="13" t="n"/>
      <c r="G62" s="13" t="n"/>
      <c r="H62" s="14" t="n"/>
      <c r="I62" s="15">
        <f>IF(N($C62)=0,"",N($D62)/$C62)</f>
        <v/>
      </c>
      <c r="J62" s="15">
        <f>IF(N($C62)=0,"",N($E62)/$C62)</f>
        <v/>
      </c>
      <c r="K62" s="16">
        <f>IF($A62="","",N($F62)+N($G62))</f>
        <v/>
      </c>
      <c r="L62" s="15">
        <f>IF(N($D62)=0,"",$K62/$D62)</f>
        <v/>
      </c>
      <c r="M62" s="16">
        <f>IF(N($C62)=0,"",MAX(0,$C62-N($D62)))</f>
        <v/>
      </c>
      <c r="N62" s="17">
        <f>IF(N($C62)=0,"",N($H62)/$C62)</f>
        <v/>
      </c>
      <c r="O62" s="17">
        <f>IF(N($E62)=0,"",N($H62)/$E62)</f>
        <v/>
      </c>
      <c r="P62" s="18">
        <f>IF($A62="","",DATE(YEAR($A62),MONTH($A62),1))</f>
        <v/>
      </c>
    </row>
    <row r="63">
      <c r="A63" s="12" t="n"/>
      <c r="B63" s="4" t="n"/>
      <c r="C63" s="13" t="n"/>
      <c r="D63" s="13" t="n"/>
      <c r="E63" s="13" t="n"/>
      <c r="F63" s="13" t="n"/>
      <c r="G63" s="13" t="n"/>
      <c r="H63" s="14" t="n"/>
      <c r="I63" s="15">
        <f>IF(N($C63)=0,"",N($D63)/$C63)</f>
        <v/>
      </c>
      <c r="J63" s="15">
        <f>IF(N($C63)=0,"",N($E63)/$C63)</f>
        <v/>
      </c>
      <c r="K63" s="16">
        <f>IF($A63="","",N($F63)+N($G63))</f>
        <v/>
      </c>
      <c r="L63" s="15">
        <f>IF(N($D63)=0,"",$K63/$D63)</f>
        <v/>
      </c>
      <c r="M63" s="16">
        <f>IF(N($C63)=0,"",MAX(0,$C63-N($D63)))</f>
        <v/>
      </c>
      <c r="N63" s="17">
        <f>IF(N($C63)=0,"",N($H63)/$C63)</f>
        <v/>
      </c>
      <c r="O63" s="17">
        <f>IF(N($E63)=0,"",N($H63)/$E63)</f>
        <v/>
      </c>
      <c r="P63" s="18">
        <f>IF($A63="","",DATE(YEAR($A63),MONTH($A63),1))</f>
        <v/>
      </c>
    </row>
    <row r="64">
      <c r="A64" s="12" t="n"/>
      <c r="B64" s="4" t="n"/>
      <c r="C64" s="13" t="n"/>
      <c r="D64" s="13" t="n"/>
      <c r="E64" s="13" t="n"/>
      <c r="F64" s="13" t="n"/>
      <c r="G64" s="13" t="n"/>
      <c r="H64" s="14" t="n"/>
      <c r="I64" s="15">
        <f>IF(N($C64)=0,"",N($D64)/$C64)</f>
        <v/>
      </c>
      <c r="J64" s="15">
        <f>IF(N($C64)=0,"",N($E64)/$C64)</f>
        <v/>
      </c>
      <c r="K64" s="16">
        <f>IF($A64="","",N($F64)+N($G64))</f>
        <v/>
      </c>
      <c r="L64" s="15">
        <f>IF(N($D64)=0,"",$K64/$D64)</f>
        <v/>
      </c>
      <c r="M64" s="16">
        <f>IF(N($C64)=0,"",MAX(0,$C64-N($D64)))</f>
        <v/>
      </c>
      <c r="N64" s="17">
        <f>IF(N($C64)=0,"",N($H64)/$C64)</f>
        <v/>
      </c>
      <c r="O64" s="17">
        <f>IF(N($E64)=0,"",N($H64)/$E64)</f>
        <v/>
      </c>
      <c r="P64" s="18">
        <f>IF($A64="","",DATE(YEAR($A64),MONTH($A64),1))</f>
        <v/>
      </c>
    </row>
    <row r="65">
      <c r="A65" s="12" t="n"/>
      <c r="B65" s="4" t="n"/>
      <c r="C65" s="13" t="n"/>
      <c r="D65" s="13" t="n"/>
      <c r="E65" s="13" t="n"/>
      <c r="F65" s="13" t="n"/>
      <c r="G65" s="13" t="n"/>
      <c r="H65" s="14" t="n"/>
      <c r="I65" s="15">
        <f>IF(N($C65)=0,"",N($D65)/$C65)</f>
        <v/>
      </c>
      <c r="J65" s="15">
        <f>IF(N($C65)=0,"",N($E65)/$C65)</f>
        <v/>
      </c>
      <c r="K65" s="16">
        <f>IF($A65="","",N($F65)+N($G65))</f>
        <v/>
      </c>
      <c r="L65" s="15">
        <f>IF(N($D65)=0,"",$K65/$D65)</f>
        <v/>
      </c>
      <c r="M65" s="16">
        <f>IF(N($C65)=0,"",MAX(0,$C65-N($D65)))</f>
        <v/>
      </c>
      <c r="N65" s="17">
        <f>IF(N($C65)=0,"",N($H65)/$C65)</f>
        <v/>
      </c>
      <c r="O65" s="17">
        <f>IF(N($E65)=0,"",N($H65)/$E65)</f>
        <v/>
      </c>
      <c r="P65" s="18">
        <f>IF($A65="","",DATE(YEAR($A65),MONTH($A65),1))</f>
        <v/>
      </c>
    </row>
    <row r="66">
      <c r="A66" s="12" t="n"/>
      <c r="B66" s="4" t="n"/>
      <c r="C66" s="13" t="n"/>
      <c r="D66" s="13" t="n"/>
      <c r="E66" s="13" t="n"/>
      <c r="F66" s="13" t="n"/>
      <c r="G66" s="13" t="n"/>
      <c r="H66" s="14" t="n"/>
      <c r="I66" s="15">
        <f>IF(N($C66)=0,"",N($D66)/$C66)</f>
        <v/>
      </c>
      <c r="J66" s="15">
        <f>IF(N($C66)=0,"",N($E66)/$C66)</f>
        <v/>
      </c>
      <c r="K66" s="16">
        <f>IF($A66="","",N($F66)+N($G66))</f>
        <v/>
      </c>
      <c r="L66" s="15">
        <f>IF(N($D66)=0,"",$K66/$D66)</f>
        <v/>
      </c>
      <c r="M66" s="16">
        <f>IF(N($C66)=0,"",MAX(0,$C66-N($D66)))</f>
        <v/>
      </c>
      <c r="N66" s="17">
        <f>IF(N($C66)=0,"",N($H66)/$C66)</f>
        <v/>
      </c>
      <c r="O66" s="17">
        <f>IF(N($E66)=0,"",N($H66)/$E66)</f>
        <v/>
      </c>
      <c r="P66" s="18">
        <f>IF($A66="","",DATE(YEAR($A66),MONTH($A66),1))</f>
        <v/>
      </c>
    </row>
    <row r="67">
      <c r="A67" s="12" t="n"/>
      <c r="B67" s="4" t="n"/>
      <c r="C67" s="13" t="n"/>
      <c r="D67" s="13" t="n"/>
      <c r="E67" s="13" t="n"/>
      <c r="F67" s="13" t="n"/>
      <c r="G67" s="13" t="n"/>
      <c r="H67" s="14" t="n"/>
      <c r="I67" s="15">
        <f>IF(N($C67)=0,"",N($D67)/$C67)</f>
        <v/>
      </c>
      <c r="J67" s="15">
        <f>IF(N($C67)=0,"",N($E67)/$C67)</f>
        <v/>
      </c>
      <c r="K67" s="16">
        <f>IF($A67="","",N($F67)+N($G67))</f>
        <v/>
      </c>
      <c r="L67" s="15">
        <f>IF(N($D67)=0,"",$K67/$D67)</f>
        <v/>
      </c>
      <c r="M67" s="16">
        <f>IF(N($C67)=0,"",MAX(0,$C67-N($D67)))</f>
        <v/>
      </c>
      <c r="N67" s="17">
        <f>IF(N($C67)=0,"",N($H67)/$C67)</f>
        <v/>
      </c>
      <c r="O67" s="17">
        <f>IF(N($E67)=0,"",N($H67)/$E67)</f>
        <v/>
      </c>
      <c r="P67" s="18">
        <f>IF($A67="","",DATE(YEAR($A67),MONTH($A67),1))</f>
        <v/>
      </c>
    </row>
    <row r="68">
      <c r="A68" s="12" t="n"/>
      <c r="B68" s="4" t="n"/>
      <c r="C68" s="13" t="n"/>
      <c r="D68" s="13" t="n"/>
      <c r="E68" s="13" t="n"/>
      <c r="F68" s="13" t="n"/>
      <c r="G68" s="13" t="n"/>
      <c r="H68" s="14" t="n"/>
      <c r="I68" s="15">
        <f>IF(N($C68)=0,"",N($D68)/$C68)</f>
        <v/>
      </c>
      <c r="J68" s="15">
        <f>IF(N($C68)=0,"",N($E68)/$C68)</f>
        <v/>
      </c>
      <c r="K68" s="16">
        <f>IF($A68="","",N($F68)+N($G68))</f>
        <v/>
      </c>
      <c r="L68" s="15">
        <f>IF(N($D68)=0,"",$K68/$D68)</f>
        <v/>
      </c>
      <c r="M68" s="16">
        <f>IF(N($C68)=0,"",MAX(0,$C68-N($D68)))</f>
        <v/>
      </c>
      <c r="N68" s="17">
        <f>IF(N($C68)=0,"",N($H68)/$C68)</f>
        <v/>
      </c>
      <c r="O68" s="17">
        <f>IF(N($E68)=0,"",N($H68)/$E68)</f>
        <v/>
      </c>
      <c r="P68" s="18">
        <f>IF($A68="","",DATE(YEAR($A68),MONTH($A68),1))</f>
        <v/>
      </c>
    </row>
    <row r="69">
      <c r="A69" s="12" t="n"/>
      <c r="B69" s="4" t="n"/>
      <c r="C69" s="13" t="n"/>
      <c r="D69" s="13" t="n"/>
      <c r="E69" s="13" t="n"/>
      <c r="F69" s="13" t="n"/>
      <c r="G69" s="13" t="n"/>
      <c r="H69" s="14" t="n"/>
      <c r="I69" s="15">
        <f>IF(N($C69)=0,"",N($D69)/$C69)</f>
        <v/>
      </c>
      <c r="J69" s="15">
        <f>IF(N($C69)=0,"",N($E69)/$C69)</f>
        <v/>
      </c>
      <c r="K69" s="16">
        <f>IF($A69="","",N($F69)+N($G69))</f>
        <v/>
      </c>
      <c r="L69" s="15">
        <f>IF(N($D69)=0,"",$K69/$D69)</f>
        <v/>
      </c>
      <c r="M69" s="16">
        <f>IF(N($C69)=0,"",MAX(0,$C69-N($D69)))</f>
        <v/>
      </c>
      <c r="N69" s="17">
        <f>IF(N($C69)=0,"",N($H69)/$C69)</f>
        <v/>
      </c>
      <c r="O69" s="17">
        <f>IF(N($E69)=0,"",N($H69)/$E69)</f>
        <v/>
      </c>
      <c r="P69" s="18">
        <f>IF($A69="","",DATE(YEAR($A69),MONTH($A69),1))</f>
        <v/>
      </c>
    </row>
    <row r="70">
      <c r="A70" s="12" t="n"/>
      <c r="B70" s="4" t="n"/>
      <c r="C70" s="13" t="n"/>
      <c r="D70" s="13" t="n"/>
      <c r="E70" s="13" t="n"/>
      <c r="F70" s="13" t="n"/>
      <c r="G70" s="13" t="n"/>
      <c r="H70" s="14" t="n"/>
      <c r="I70" s="15">
        <f>IF(N($C70)=0,"",N($D70)/$C70)</f>
        <v/>
      </c>
      <c r="J70" s="15">
        <f>IF(N($C70)=0,"",N($E70)/$C70)</f>
        <v/>
      </c>
      <c r="K70" s="16">
        <f>IF($A70="","",N($F70)+N($G70))</f>
        <v/>
      </c>
      <c r="L70" s="15">
        <f>IF(N($D70)=0,"",$K70/$D70)</f>
        <v/>
      </c>
      <c r="M70" s="16">
        <f>IF(N($C70)=0,"",MAX(0,$C70-N($D70)))</f>
        <v/>
      </c>
      <c r="N70" s="17">
        <f>IF(N($C70)=0,"",N($H70)/$C70)</f>
        <v/>
      </c>
      <c r="O70" s="17">
        <f>IF(N($E70)=0,"",N($H70)/$E70)</f>
        <v/>
      </c>
      <c r="P70" s="18">
        <f>IF($A70="","",DATE(YEAR($A70),MONTH($A70),1))</f>
        <v/>
      </c>
    </row>
    <row r="71">
      <c r="A71" s="12" t="n"/>
      <c r="B71" s="4" t="n"/>
      <c r="C71" s="13" t="n"/>
      <c r="D71" s="13" t="n"/>
      <c r="E71" s="13" t="n"/>
      <c r="F71" s="13" t="n"/>
      <c r="G71" s="13" t="n"/>
      <c r="H71" s="14" t="n"/>
      <c r="I71" s="15">
        <f>IF(N($C71)=0,"",N($D71)/$C71)</f>
        <v/>
      </c>
      <c r="J71" s="15">
        <f>IF(N($C71)=0,"",N($E71)/$C71)</f>
        <v/>
      </c>
      <c r="K71" s="16">
        <f>IF($A71="","",N($F71)+N($G71))</f>
        <v/>
      </c>
      <c r="L71" s="15">
        <f>IF(N($D71)=0,"",$K71/$D71)</f>
        <v/>
      </c>
      <c r="M71" s="16">
        <f>IF(N($C71)=0,"",MAX(0,$C71-N($D71)))</f>
        <v/>
      </c>
      <c r="N71" s="17">
        <f>IF(N($C71)=0,"",N($H71)/$C71)</f>
        <v/>
      </c>
      <c r="O71" s="17">
        <f>IF(N($E71)=0,"",N($H71)/$E71)</f>
        <v/>
      </c>
      <c r="P71" s="18">
        <f>IF($A71="","",DATE(YEAR($A71),MONTH($A71),1))</f>
        <v/>
      </c>
    </row>
    <row r="72">
      <c r="A72" s="12" t="n"/>
      <c r="B72" s="4" t="n"/>
      <c r="C72" s="13" t="n"/>
      <c r="D72" s="13" t="n"/>
      <c r="E72" s="13" t="n"/>
      <c r="F72" s="13" t="n"/>
      <c r="G72" s="13" t="n"/>
      <c r="H72" s="14" t="n"/>
      <c r="I72" s="15">
        <f>IF(N($C72)=0,"",N($D72)/$C72)</f>
        <v/>
      </c>
      <c r="J72" s="15">
        <f>IF(N($C72)=0,"",N($E72)/$C72)</f>
        <v/>
      </c>
      <c r="K72" s="16">
        <f>IF($A72="","",N($F72)+N($G72))</f>
        <v/>
      </c>
      <c r="L72" s="15">
        <f>IF(N($D72)=0,"",$K72/$D72)</f>
        <v/>
      </c>
      <c r="M72" s="16">
        <f>IF(N($C72)=0,"",MAX(0,$C72-N($D72)))</f>
        <v/>
      </c>
      <c r="N72" s="17">
        <f>IF(N($C72)=0,"",N($H72)/$C72)</f>
        <v/>
      </c>
      <c r="O72" s="17">
        <f>IF(N($E72)=0,"",N($H72)/$E72)</f>
        <v/>
      </c>
      <c r="P72" s="18">
        <f>IF($A72="","",DATE(YEAR($A72),MONTH($A72),1))</f>
        <v/>
      </c>
    </row>
    <row r="73">
      <c r="A73" s="12" t="n"/>
      <c r="B73" s="4" t="n"/>
      <c r="C73" s="13" t="n"/>
      <c r="D73" s="13" t="n"/>
      <c r="E73" s="13" t="n"/>
      <c r="F73" s="13" t="n"/>
      <c r="G73" s="13" t="n"/>
      <c r="H73" s="14" t="n"/>
      <c r="I73" s="15">
        <f>IF(N($C73)=0,"",N($D73)/$C73)</f>
        <v/>
      </c>
      <c r="J73" s="15">
        <f>IF(N($C73)=0,"",N($E73)/$C73)</f>
        <v/>
      </c>
      <c r="K73" s="16">
        <f>IF($A73="","",N($F73)+N($G73))</f>
        <v/>
      </c>
      <c r="L73" s="15">
        <f>IF(N($D73)=0,"",$K73/$D73)</f>
        <v/>
      </c>
      <c r="M73" s="16">
        <f>IF(N($C73)=0,"",MAX(0,$C73-N($D73)))</f>
        <v/>
      </c>
      <c r="N73" s="17">
        <f>IF(N($C73)=0,"",N($H73)/$C73)</f>
        <v/>
      </c>
      <c r="O73" s="17">
        <f>IF(N($E73)=0,"",N($H73)/$E73)</f>
        <v/>
      </c>
      <c r="P73" s="18">
        <f>IF($A73="","",DATE(YEAR($A73),MONTH($A73),1))</f>
        <v/>
      </c>
    </row>
    <row r="74">
      <c r="A74" s="12" t="n"/>
      <c r="B74" s="4" t="n"/>
      <c r="C74" s="13" t="n"/>
      <c r="D74" s="13" t="n"/>
      <c r="E74" s="13" t="n"/>
      <c r="F74" s="13" t="n"/>
      <c r="G74" s="13" t="n"/>
      <c r="H74" s="14" t="n"/>
      <c r="I74" s="15">
        <f>IF(N($C74)=0,"",N($D74)/$C74)</f>
        <v/>
      </c>
      <c r="J74" s="15">
        <f>IF(N($C74)=0,"",N($E74)/$C74)</f>
        <v/>
      </c>
      <c r="K74" s="16">
        <f>IF($A74="","",N($F74)+N($G74))</f>
        <v/>
      </c>
      <c r="L74" s="15">
        <f>IF(N($D74)=0,"",$K74/$D74)</f>
        <v/>
      </c>
      <c r="M74" s="16">
        <f>IF(N($C74)=0,"",MAX(0,$C74-N($D74)))</f>
        <v/>
      </c>
      <c r="N74" s="17">
        <f>IF(N($C74)=0,"",N($H74)/$C74)</f>
        <v/>
      </c>
      <c r="O74" s="17">
        <f>IF(N($E74)=0,"",N($H74)/$E74)</f>
        <v/>
      </c>
      <c r="P74" s="18">
        <f>IF($A74="","",DATE(YEAR($A74),MONTH($A74),1))</f>
        <v/>
      </c>
    </row>
    <row r="75">
      <c r="A75" s="12" t="n"/>
      <c r="B75" s="4" t="n"/>
      <c r="C75" s="13" t="n"/>
      <c r="D75" s="13" t="n"/>
      <c r="E75" s="13" t="n"/>
      <c r="F75" s="13" t="n"/>
      <c r="G75" s="13" t="n"/>
      <c r="H75" s="14" t="n"/>
      <c r="I75" s="15">
        <f>IF(N($C75)=0,"",N($D75)/$C75)</f>
        <v/>
      </c>
      <c r="J75" s="15">
        <f>IF(N($C75)=0,"",N($E75)/$C75)</f>
        <v/>
      </c>
      <c r="K75" s="16">
        <f>IF($A75="","",N($F75)+N($G75))</f>
        <v/>
      </c>
      <c r="L75" s="15">
        <f>IF(N($D75)=0,"",$K75/$D75)</f>
        <v/>
      </c>
      <c r="M75" s="16">
        <f>IF(N($C75)=0,"",MAX(0,$C75-N($D75)))</f>
        <v/>
      </c>
      <c r="N75" s="17">
        <f>IF(N($C75)=0,"",N($H75)/$C75)</f>
        <v/>
      </c>
      <c r="O75" s="17">
        <f>IF(N($E75)=0,"",N($H75)/$E75)</f>
        <v/>
      </c>
      <c r="P75" s="18">
        <f>IF($A75="","",DATE(YEAR($A75),MONTH($A75),1))</f>
        <v/>
      </c>
    </row>
    <row r="76">
      <c r="A76" s="12" t="n"/>
      <c r="B76" s="4" t="n"/>
      <c r="C76" s="13" t="n"/>
      <c r="D76" s="13" t="n"/>
      <c r="E76" s="13" t="n"/>
      <c r="F76" s="13" t="n"/>
      <c r="G76" s="13" t="n"/>
      <c r="H76" s="14" t="n"/>
      <c r="I76" s="15">
        <f>IF(N($C76)=0,"",N($D76)/$C76)</f>
        <v/>
      </c>
      <c r="J76" s="15">
        <f>IF(N($C76)=0,"",N($E76)/$C76)</f>
        <v/>
      </c>
      <c r="K76" s="16">
        <f>IF($A76="","",N($F76)+N($G76))</f>
        <v/>
      </c>
      <c r="L76" s="15">
        <f>IF(N($D76)=0,"",$K76/$D76)</f>
        <v/>
      </c>
      <c r="M76" s="16">
        <f>IF(N($C76)=0,"",MAX(0,$C76-N($D76)))</f>
        <v/>
      </c>
      <c r="N76" s="17">
        <f>IF(N($C76)=0,"",N($H76)/$C76)</f>
        <v/>
      </c>
      <c r="O76" s="17">
        <f>IF(N($E76)=0,"",N($H76)/$E76)</f>
        <v/>
      </c>
      <c r="P76" s="18">
        <f>IF($A76="","",DATE(YEAR($A76),MONTH($A76),1))</f>
        <v/>
      </c>
    </row>
    <row r="77">
      <c r="A77" s="12" t="n"/>
      <c r="B77" s="4" t="n"/>
      <c r="C77" s="13" t="n"/>
      <c r="D77" s="13" t="n"/>
      <c r="E77" s="13" t="n"/>
      <c r="F77" s="13" t="n"/>
      <c r="G77" s="13" t="n"/>
      <c r="H77" s="14" t="n"/>
      <c r="I77" s="15">
        <f>IF(N($C77)=0,"",N($D77)/$C77)</f>
        <v/>
      </c>
      <c r="J77" s="15">
        <f>IF(N($C77)=0,"",N($E77)/$C77)</f>
        <v/>
      </c>
      <c r="K77" s="16">
        <f>IF($A77="","",N($F77)+N($G77))</f>
        <v/>
      </c>
      <c r="L77" s="15">
        <f>IF(N($D77)=0,"",$K77/$D77)</f>
        <v/>
      </c>
      <c r="M77" s="16">
        <f>IF(N($C77)=0,"",MAX(0,$C77-N($D77)))</f>
        <v/>
      </c>
      <c r="N77" s="17">
        <f>IF(N($C77)=0,"",N($H77)/$C77)</f>
        <v/>
      </c>
      <c r="O77" s="17">
        <f>IF(N($E77)=0,"",N($H77)/$E77)</f>
        <v/>
      </c>
      <c r="P77" s="18">
        <f>IF($A77="","",DATE(YEAR($A77),MONTH($A77),1))</f>
        <v/>
      </c>
    </row>
    <row r="78">
      <c r="A78" s="12" t="n"/>
      <c r="B78" s="4" t="n"/>
      <c r="C78" s="13" t="n"/>
      <c r="D78" s="13" t="n"/>
      <c r="E78" s="13" t="n"/>
      <c r="F78" s="13" t="n"/>
      <c r="G78" s="13" t="n"/>
      <c r="H78" s="14" t="n"/>
      <c r="I78" s="15">
        <f>IF(N($C78)=0,"",N($D78)/$C78)</f>
        <v/>
      </c>
      <c r="J78" s="15">
        <f>IF(N($C78)=0,"",N($E78)/$C78)</f>
        <v/>
      </c>
      <c r="K78" s="16">
        <f>IF($A78="","",N($F78)+N($G78))</f>
        <v/>
      </c>
      <c r="L78" s="15">
        <f>IF(N($D78)=0,"",$K78/$D78)</f>
        <v/>
      </c>
      <c r="M78" s="16">
        <f>IF(N($C78)=0,"",MAX(0,$C78-N($D78)))</f>
        <v/>
      </c>
      <c r="N78" s="17">
        <f>IF(N($C78)=0,"",N($H78)/$C78)</f>
        <v/>
      </c>
      <c r="O78" s="17">
        <f>IF(N($E78)=0,"",N($H78)/$E78)</f>
        <v/>
      </c>
      <c r="P78" s="18">
        <f>IF($A78="","",DATE(YEAR($A78),MONTH($A78),1))</f>
        <v/>
      </c>
    </row>
    <row r="79">
      <c r="A79" s="12" t="n"/>
      <c r="B79" s="4" t="n"/>
      <c r="C79" s="13" t="n"/>
      <c r="D79" s="13" t="n"/>
      <c r="E79" s="13" t="n"/>
      <c r="F79" s="13" t="n"/>
      <c r="G79" s="13" t="n"/>
      <c r="H79" s="14" t="n"/>
      <c r="I79" s="15">
        <f>IF(N($C79)=0,"",N($D79)/$C79)</f>
        <v/>
      </c>
      <c r="J79" s="15">
        <f>IF(N($C79)=0,"",N($E79)/$C79)</f>
        <v/>
      </c>
      <c r="K79" s="16">
        <f>IF($A79="","",N($F79)+N($G79))</f>
        <v/>
      </c>
      <c r="L79" s="15">
        <f>IF(N($D79)=0,"",$K79/$D79)</f>
        <v/>
      </c>
      <c r="M79" s="16">
        <f>IF(N($C79)=0,"",MAX(0,$C79-N($D79)))</f>
        <v/>
      </c>
      <c r="N79" s="17">
        <f>IF(N($C79)=0,"",N($H79)/$C79)</f>
        <v/>
      </c>
      <c r="O79" s="17">
        <f>IF(N($E79)=0,"",N($H79)/$E79)</f>
        <v/>
      </c>
      <c r="P79" s="18">
        <f>IF($A79="","",DATE(YEAR($A79),MONTH($A79),1))</f>
        <v/>
      </c>
    </row>
    <row r="80">
      <c r="A80" s="12" t="n"/>
      <c r="B80" s="4" t="n"/>
      <c r="C80" s="13" t="n"/>
      <c r="D80" s="13" t="n"/>
      <c r="E80" s="13" t="n"/>
      <c r="F80" s="13" t="n"/>
      <c r="G80" s="13" t="n"/>
      <c r="H80" s="14" t="n"/>
      <c r="I80" s="15">
        <f>IF(N($C80)=0,"",N($D80)/$C80)</f>
        <v/>
      </c>
      <c r="J80" s="15">
        <f>IF(N($C80)=0,"",N($E80)/$C80)</f>
        <v/>
      </c>
      <c r="K80" s="16">
        <f>IF($A80="","",N($F80)+N($G80))</f>
        <v/>
      </c>
      <c r="L80" s="15">
        <f>IF(N($D80)=0,"",$K80/$D80)</f>
        <v/>
      </c>
      <c r="M80" s="16">
        <f>IF(N($C80)=0,"",MAX(0,$C80-N($D80)))</f>
        <v/>
      </c>
      <c r="N80" s="17">
        <f>IF(N($C80)=0,"",N($H80)/$C80)</f>
        <v/>
      </c>
      <c r="O80" s="17">
        <f>IF(N($E80)=0,"",N($H80)/$E80)</f>
        <v/>
      </c>
      <c r="P80" s="18">
        <f>IF($A80="","",DATE(YEAR($A80),MONTH($A80),1))</f>
        <v/>
      </c>
    </row>
    <row r="81">
      <c r="A81" s="12" t="n"/>
      <c r="B81" s="4" t="n"/>
      <c r="C81" s="13" t="n"/>
      <c r="D81" s="13" t="n"/>
      <c r="E81" s="13" t="n"/>
      <c r="F81" s="13" t="n"/>
      <c r="G81" s="13" t="n"/>
      <c r="H81" s="14" t="n"/>
      <c r="I81" s="15">
        <f>IF(N($C81)=0,"",N($D81)/$C81)</f>
        <v/>
      </c>
      <c r="J81" s="15">
        <f>IF(N($C81)=0,"",N($E81)/$C81)</f>
        <v/>
      </c>
      <c r="K81" s="16">
        <f>IF($A81="","",N($F81)+N($G81))</f>
        <v/>
      </c>
      <c r="L81" s="15">
        <f>IF(N($D81)=0,"",$K81/$D81)</f>
        <v/>
      </c>
      <c r="M81" s="16">
        <f>IF(N($C81)=0,"",MAX(0,$C81-N($D81)))</f>
        <v/>
      </c>
      <c r="N81" s="17">
        <f>IF(N($C81)=0,"",N($H81)/$C81)</f>
        <v/>
      </c>
      <c r="O81" s="17">
        <f>IF(N($E81)=0,"",N($H81)/$E81)</f>
        <v/>
      </c>
      <c r="P81" s="18">
        <f>IF($A81="","",DATE(YEAR($A81),MONTH($A81),1))</f>
        <v/>
      </c>
    </row>
    <row r="82">
      <c r="A82" s="12" t="n"/>
      <c r="B82" s="4" t="n"/>
      <c r="C82" s="13" t="n"/>
      <c r="D82" s="13" t="n"/>
      <c r="E82" s="13" t="n"/>
      <c r="F82" s="13" t="n"/>
      <c r="G82" s="13" t="n"/>
      <c r="H82" s="14" t="n"/>
      <c r="I82" s="15">
        <f>IF(N($C82)=0,"",N($D82)/$C82)</f>
        <v/>
      </c>
      <c r="J82" s="15">
        <f>IF(N($C82)=0,"",N($E82)/$C82)</f>
        <v/>
      </c>
      <c r="K82" s="16">
        <f>IF($A82="","",N($F82)+N($G82))</f>
        <v/>
      </c>
      <c r="L82" s="15">
        <f>IF(N($D82)=0,"",$K82/$D82)</f>
        <v/>
      </c>
      <c r="M82" s="16">
        <f>IF(N($C82)=0,"",MAX(0,$C82-N($D82)))</f>
        <v/>
      </c>
      <c r="N82" s="17">
        <f>IF(N($C82)=0,"",N($H82)/$C82)</f>
        <v/>
      </c>
      <c r="O82" s="17">
        <f>IF(N($E82)=0,"",N($H82)/$E82)</f>
        <v/>
      </c>
      <c r="P82" s="18">
        <f>IF($A82="","",DATE(YEAR($A82),MONTH($A82),1))</f>
        <v/>
      </c>
    </row>
    <row r="83">
      <c r="A83" s="12" t="n"/>
      <c r="B83" s="4" t="n"/>
      <c r="C83" s="13" t="n"/>
      <c r="D83" s="13" t="n"/>
      <c r="E83" s="13" t="n"/>
      <c r="F83" s="13" t="n"/>
      <c r="G83" s="13" t="n"/>
      <c r="H83" s="14" t="n"/>
      <c r="I83" s="15">
        <f>IF(N($C83)=0,"",N($D83)/$C83)</f>
        <v/>
      </c>
      <c r="J83" s="15">
        <f>IF(N($C83)=0,"",N($E83)/$C83)</f>
        <v/>
      </c>
      <c r="K83" s="16">
        <f>IF($A83="","",N($F83)+N($G83))</f>
        <v/>
      </c>
      <c r="L83" s="15">
        <f>IF(N($D83)=0,"",$K83/$D83)</f>
        <v/>
      </c>
      <c r="M83" s="16">
        <f>IF(N($C83)=0,"",MAX(0,$C83-N($D83)))</f>
        <v/>
      </c>
      <c r="N83" s="17">
        <f>IF(N($C83)=0,"",N($H83)/$C83)</f>
        <v/>
      </c>
      <c r="O83" s="17">
        <f>IF(N($E83)=0,"",N($H83)/$E83)</f>
        <v/>
      </c>
      <c r="P83" s="18">
        <f>IF($A83="","",DATE(YEAR($A83),MONTH($A83),1))</f>
        <v/>
      </c>
    </row>
    <row r="84">
      <c r="A84" s="12" t="n"/>
      <c r="B84" s="4" t="n"/>
      <c r="C84" s="13" t="n"/>
      <c r="D84" s="13" t="n"/>
      <c r="E84" s="13" t="n"/>
      <c r="F84" s="13" t="n"/>
      <c r="G84" s="13" t="n"/>
      <c r="H84" s="14" t="n"/>
      <c r="I84" s="15">
        <f>IF(N($C84)=0,"",N($D84)/$C84)</f>
        <v/>
      </c>
      <c r="J84" s="15">
        <f>IF(N($C84)=0,"",N($E84)/$C84)</f>
        <v/>
      </c>
      <c r="K84" s="16">
        <f>IF($A84="","",N($F84)+N($G84))</f>
        <v/>
      </c>
      <c r="L84" s="15">
        <f>IF(N($D84)=0,"",$K84/$D84)</f>
        <v/>
      </c>
      <c r="M84" s="16">
        <f>IF(N($C84)=0,"",MAX(0,$C84-N($D84)))</f>
        <v/>
      </c>
      <c r="N84" s="17">
        <f>IF(N($C84)=0,"",N($H84)/$C84)</f>
        <v/>
      </c>
      <c r="O84" s="17">
        <f>IF(N($E84)=0,"",N($H84)/$E84)</f>
        <v/>
      </c>
      <c r="P84" s="18">
        <f>IF($A84="","",DATE(YEAR($A84),MONTH($A84),1))</f>
        <v/>
      </c>
    </row>
    <row r="85">
      <c r="A85" s="12" t="n"/>
      <c r="B85" s="4" t="n"/>
      <c r="C85" s="13" t="n"/>
      <c r="D85" s="13" t="n"/>
      <c r="E85" s="13" t="n"/>
      <c r="F85" s="13" t="n"/>
      <c r="G85" s="13" t="n"/>
      <c r="H85" s="14" t="n"/>
      <c r="I85" s="15">
        <f>IF(N($C85)=0,"",N($D85)/$C85)</f>
        <v/>
      </c>
      <c r="J85" s="15">
        <f>IF(N($C85)=0,"",N($E85)/$C85)</f>
        <v/>
      </c>
      <c r="K85" s="16">
        <f>IF($A85="","",N($F85)+N($G85))</f>
        <v/>
      </c>
      <c r="L85" s="15">
        <f>IF(N($D85)=0,"",$K85/$D85)</f>
        <v/>
      </c>
      <c r="M85" s="16">
        <f>IF(N($C85)=0,"",MAX(0,$C85-N($D85)))</f>
        <v/>
      </c>
      <c r="N85" s="17">
        <f>IF(N($C85)=0,"",N($H85)/$C85)</f>
        <v/>
      </c>
      <c r="O85" s="17">
        <f>IF(N($E85)=0,"",N($H85)/$E85)</f>
        <v/>
      </c>
      <c r="P85" s="18">
        <f>IF($A85="","",DATE(YEAR($A85),MONTH($A85),1))</f>
        <v/>
      </c>
    </row>
    <row r="86">
      <c r="A86" s="12" t="n"/>
      <c r="B86" s="4" t="n"/>
      <c r="C86" s="13" t="n"/>
      <c r="D86" s="13" t="n"/>
      <c r="E86" s="13" t="n"/>
      <c r="F86" s="13" t="n"/>
      <c r="G86" s="13" t="n"/>
      <c r="H86" s="14" t="n"/>
      <c r="I86" s="15">
        <f>IF(N($C86)=0,"",N($D86)/$C86)</f>
        <v/>
      </c>
      <c r="J86" s="15">
        <f>IF(N($C86)=0,"",N($E86)/$C86)</f>
        <v/>
      </c>
      <c r="K86" s="16">
        <f>IF($A86="","",N($F86)+N($G86))</f>
        <v/>
      </c>
      <c r="L86" s="15">
        <f>IF(N($D86)=0,"",$K86/$D86)</f>
        <v/>
      </c>
      <c r="M86" s="16">
        <f>IF(N($C86)=0,"",MAX(0,$C86-N($D86)))</f>
        <v/>
      </c>
      <c r="N86" s="17">
        <f>IF(N($C86)=0,"",N($H86)/$C86)</f>
        <v/>
      </c>
      <c r="O86" s="17">
        <f>IF(N($E86)=0,"",N($H86)/$E86)</f>
        <v/>
      </c>
      <c r="P86" s="18">
        <f>IF($A86="","",DATE(YEAR($A86),MONTH($A86),1))</f>
        <v/>
      </c>
    </row>
    <row r="87">
      <c r="A87" s="12" t="n"/>
      <c r="B87" s="4" t="n"/>
      <c r="C87" s="13" t="n"/>
      <c r="D87" s="13" t="n"/>
      <c r="E87" s="13" t="n"/>
      <c r="F87" s="13" t="n"/>
      <c r="G87" s="13" t="n"/>
      <c r="H87" s="14" t="n"/>
      <c r="I87" s="15">
        <f>IF(N($C87)=0,"",N($D87)/$C87)</f>
        <v/>
      </c>
      <c r="J87" s="15">
        <f>IF(N($C87)=0,"",N($E87)/$C87)</f>
        <v/>
      </c>
      <c r="K87" s="16">
        <f>IF($A87="","",N($F87)+N($G87))</f>
        <v/>
      </c>
      <c r="L87" s="15">
        <f>IF(N($D87)=0,"",$K87/$D87)</f>
        <v/>
      </c>
      <c r="M87" s="16">
        <f>IF(N($C87)=0,"",MAX(0,$C87-N($D87)))</f>
        <v/>
      </c>
      <c r="N87" s="17">
        <f>IF(N($C87)=0,"",N($H87)/$C87)</f>
        <v/>
      </c>
      <c r="O87" s="17">
        <f>IF(N($E87)=0,"",N($H87)/$E87)</f>
        <v/>
      </c>
      <c r="P87" s="18">
        <f>IF($A87="","",DATE(YEAR($A87),MONTH($A87),1))</f>
        <v/>
      </c>
    </row>
    <row r="88">
      <c r="A88" s="12" t="n"/>
      <c r="B88" s="4" t="n"/>
      <c r="C88" s="13" t="n"/>
      <c r="D88" s="13" t="n"/>
      <c r="E88" s="13" t="n"/>
      <c r="F88" s="13" t="n"/>
      <c r="G88" s="13" t="n"/>
      <c r="H88" s="14" t="n"/>
      <c r="I88" s="15">
        <f>IF(N($C88)=0,"",N($D88)/$C88)</f>
        <v/>
      </c>
      <c r="J88" s="15">
        <f>IF(N($C88)=0,"",N($E88)/$C88)</f>
        <v/>
      </c>
      <c r="K88" s="16">
        <f>IF($A88="","",N($F88)+N($G88))</f>
        <v/>
      </c>
      <c r="L88" s="15">
        <f>IF(N($D88)=0,"",$K88/$D88)</f>
        <v/>
      </c>
      <c r="M88" s="16">
        <f>IF(N($C88)=0,"",MAX(0,$C88-N($D88)))</f>
        <v/>
      </c>
      <c r="N88" s="17">
        <f>IF(N($C88)=0,"",N($H88)/$C88)</f>
        <v/>
      </c>
      <c r="O88" s="17">
        <f>IF(N($E88)=0,"",N($H88)/$E88)</f>
        <v/>
      </c>
      <c r="P88" s="18">
        <f>IF($A88="","",DATE(YEAR($A88),MONTH($A88),1))</f>
        <v/>
      </c>
    </row>
    <row r="89">
      <c r="A89" s="12" t="n"/>
      <c r="B89" s="4" t="n"/>
      <c r="C89" s="13" t="n"/>
      <c r="D89" s="13" t="n"/>
      <c r="E89" s="13" t="n"/>
      <c r="F89" s="13" t="n"/>
      <c r="G89" s="13" t="n"/>
      <c r="H89" s="14" t="n"/>
      <c r="I89" s="15">
        <f>IF(N($C89)=0,"",N($D89)/$C89)</f>
        <v/>
      </c>
      <c r="J89" s="15">
        <f>IF(N($C89)=0,"",N($E89)/$C89)</f>
        <v/>
      </c>
      <c r="K89" s="16">
        <f>IF($A89="","",N($F89)+N($G89))</f>
        <v/>
      </c>
      <c r="L89" s="15">
        <f>IF(N($D89)=0,"",$K89/$D89)</f>
        <v/>
      </c>
      <c r="M89" s="16">
        <f>IF(N($C89)=0,"",MAX(0,$C89-N($D89)))</f>
        <v/>
      </c>
      <c r="N89" s="17">
        <f>IF(N($C89)=0,"",N($H89)/$C89)</f>
        <v/>
      </c>
      <c r="O89" s="17">
        <f>IF(N($E89)=0,"",N($H89)/$E89)</f>
        <v/>
      </c>
      <c r="P89" s="18">
        <f>IF($A89="","",DATE(YEAR($A89),MONTH($A89),1))</f>
        <v/>
      </c>
    </row>
    <row r="90">
      <c r="A90" s="12" t="n"/>
      <c r="B90" s="4" t="n"/>
      <c r="C90" s="13" t="n"/>
      <c r="D90" s="13" t="n"/>
      <c r="E90" s="13" t="n"/>
      <c r="F90" s="13" t="n"/>
      <c r="G90" s="13" t="n"/>
      <c r="H90" s="14" t="n"/>
      <c r="I90" s="15">
        <f>IF(N($C90)=0,"",N($D90)/$C90)</f>
        <v/>
      </c>
      <c r="J90" s="15">
        <f>IF(N($C90)=0,"",N($E90)/$C90)</f>
        <v/>
      </c>
      <c r="K90" s="16">
        <f>IF($A90="","",N($F90)+N($G90))</f>
        <v/>
      </c>
      <c r="L90" s="15">
        <f>IF(N($D90)=0,"",$K90/$D90)</f>
        <v/>
      </c>
      <c r="M90" s="16">
        <f>IF(N($C90)=0,"",MAX(0,$C90-N($D90)))</f>
        <v/>
      </c>
      <c r="N90" s="17">
        <f>IF(N($C90)=0,"",N($H90)/$C90)</f>
        <v/>
      </c>
      <c r="O90" s="17">
        <f>IF(N($E90)=0,"",N($H90)/$E90)</f>
        <v/>
      </c>
      <c r="P90" s="18">
        <f>IF($A90="","",DATE(YEAR($A90),MONTH($A90),1))</f>
        <v/>
      </c>
    </row>
    <row r="91">
      <c r="A91" s="12" t="n"/>
      <c r="B91" s="4" t="n"/>
      <c r="C91" s="13" t="n"/>
      <c r="D91" s="13" t="n"/>
      <c r="E91" s="13" t="n"/>
      <c r="F91" s="13" t="n"/>
      <c r="G91" s="13" t="n"/>
      <c r="H91" s="14" t="n"/>
      <c r="I91" s="15">
        <f>IF(N($C91)=0,"",N($D91)/$C91)</f>
        <v/>
      </c>
      <c r="J91" s="15">
        <f>IF(N($C91)=0,"",N($E91)/$C91)</f>
        <v/>
      </c>
      <c r="K91" s="16">
        <f>IF($A91="","",N($F91)+N($G91))</f>
        <v/>
      </c>
      <c r="L91" s="15">
        <f>IF(N($D91)=0,"",$K91/$D91)</f>
        <v/>
      </c>
      <c r="M91" s="16">
        <f>IF(N($C91)=0,"",MAX(0,$C91-N($D91)))</f>
        <v/>
      </c>
      <c r="N91" s="17">
        <f>IF(N($C91)=0,"",N($H91)/$C91)</f>
        <v/>
      </c>
      <c r="O91" s="17">
        <f>IF(N($E91)=0,"",N($H91)/$E91)</f>
        <v/>
      </c>
      <c r="P91" s="18">
        <f>IF($A91="","",DATE(YEAR($A91),MONTH($A91),1))</f>
        <v/>
      </c>
    </row>
    <row r="92">
      <c r="A92" s="12" t="n"/>
      <c r="B92" s="4" t="n"/>
      <c r="C92" s="13" t="n"/>
      <c r="D92" s="13" t="n"/>
      <c r="E92" s="13" t="n"/>
      <c r="F92" s="13" t="n"/>
      <c r="G92" s="13" t="n"/>
      <c r="H92" s="14" t="n"/>
      <c r="I92" s="15">
        <f>IF(N($C92)=0,"",N($D92)/$C92)</f>
        <v/>
      </c>
      <c r="J92" s="15">
        <f>IF(N($C92)=0,"",N($E92)/$C92)</f>
        <v/>
      </c>
      <c r="K92" s="16">
        <f>IF($A92="","",N($F92)+N($G92))</f>
        <v/>
      </c>
      <c r="L92" s="15">
        <f>IF(N($D92)=0,"",$K92/$D92)</f>
        <v/>
      </c>
      <c r="M92" s="16">
        <f>IF(N($C92)=0,"",MAX(0,$C92-N($D92)))</f>
        <v/>
      </c>
      <c r="N92" s="17">
        <f>IF(N($C92)=0,"",N($H92)/$C92)</f>
        <v/>
      </c>
      <c r="O92" s="17">
        <f>IF(N($E92)=0,"",N($H92)/$E92)</f>
        <v/>
      </c>
      <c r="P92" s="18">
        <f>IF($A92="","",DATE(YEAR($A92),MONTH($A92),1))</f>
        <v/>
      </c>
    </row>
    <row r="93">
      <c r="A93" s="12" t="n"/>
      <c r="B93" s="4" t="n"/>
      <c r="C93" s="13" t="n"/>
      <c r="D93" s="13" t="n"/>
      <c r="E93" s="13" t="n"/>
      <c r="F93" s="13" t="n"/>
      <c r="G93" s="13" t="n"/>
      <c r="H93" s="14" t="n"/>
      <c r="I93" s="15">
        <f>IF(N($C93)=0,"",N($D93)/$C93)</f>
        <v/>
      </c>
      <c r="J93" s="15">
        <f>IF(N($C93)=0,"",N($E93)/$C93)</f>
        <v/>
      </c>
      <c r="K93" s="16">
        <f>IF($A93="","",N($F93)+N($G93))</f>
        <v/>
      </c>
      <c r="L93" s="15">
        <f>IF(N($D93)=0,"",$K93/$D93)</f>
        <v/>
      </c>
      <c r="M93" s="16">
        <f>IF(N($C93)=0,"",MAX(0,$C93-N($D93)))</f>
        <v/>
      </c>
      <c r="N93" s="17">
        <f>IF(N($C93)=0,"",N($H93)/$C93)</f>
        <v/>
      </c>
      <c r="O93" s="17">
        <f>IF(N($E93)=0,"",N($H93)/$E93)</f>
        <v/>
      </c>
      <c r="P93" s="18">
        <f>IF($A93="","",DATE(YEAR($A93),MONTH($A93),1))</f>
        <v/>
      </c>
    </row>
    <row r="94">
      <c r="A94" s="12" t="n"/>
      <c r="B94" s="4" t="n"/>
      <c r="C94" s="13" t="n"/>
      <c r="D94" s="13" t="n"/>
      <c r="E94" s="13" t="n"/>
      <c r="F94" s="13" t="n"/>
      <c r="G94" s="13" t="n"/>
      <c r="H94" s="14" t="n"/>
      <c r="I94" s="15">
        <f>IF(N($C94)=0,"",N($D94)/$C94)</f>
        <v/>
      </c>
      <c r="J94" s="15">
        <f>IF(N($C94)=0,"",N($E94)/$C94)</f>
        <v/>
      </c>
      <c r="K94" s="16">
        <f>IF($A94="","",N($F94)+N($G94))</f>
        <v/>
      </c>
      <c r="L94" s="15">
        <f>IF(N($D94)=0,"",$K94/$D94)</f>
        <v/>
      </c>
      <c r="M94" s="16">
        <f>IF(N($C94)=0,"",MAX(0,$C94-N($D94)))</f>
        <v/>
      </c>
      <c r="N94" s="17">
        <f>IF(N($C94)=0,"",N($H94)/$C94)</f>
        <v/>
      </c>
      <c r="O94" s="17">
        <f>IF(N($E94)=0,"",N($H94)/$E94)</f>
        <v/>
      </c>
      <c r="P94" s="18">
        <f>IF($A94="","",DATE(YEAR($A94),MONTH($A94),1))</f>
        <v/>
      </c>
    </row>
    <row r="95">
      <c r="A95" s="12" t="n"/>
      <c r="B95" s="4" t="n"/>
      <c r="C95" s="13" t="n"/>
      <c r="D95" s="13" t="n"/>
      <c r="E95" s="13" t="n"/>
      <c r="F95" s="13" t="n"/>
      <c r="G95" s="13" t="n"/>
      <c r="H95" s="14" t="n"/>
      <c r="I95" s="15">
        <f>IF(N($C95)=0,"",N($D95)/$C95)</f>
        <v/>
      </c>
      <c r="J95" s="15">
        <f>IF(N($C95)=0,"",N($E95)/$C95)</f>
        <v/>
      </c>
      <c r="K95" s="16">
        <f>IF($A95="","",N($F95)+N($G95))</f>
        <v/>
      </c>
      <c r="L95" s="15">
        <f>IF(N($D95)=0,"",$K95/$D95)</f>
        <v/>
      </c>
      <c r="M95" s="16">
        <f>IF(N($C95)=0,"",MAX(0,$C95-N($D95)))</f>
        <v/>
      </c>
      <c r="N95" s="17">
        <f>IF(N($C95)=0,"",N($H95)/$C95)</f>
        <v/>
      </c>
      <c r="O95" s="17">
        <f>IF(N($E95)=0,"",N($H95)/$E95)</f>
        <v/>
      </c>
      <c r="P95" s="18">
        <f>IF($A95="","",DATE(YEAR($A95),MONTH($A95),1))</f>
        <v/>
      </c>
    </row>
    <row r="96">
      <c r="A96" s="12" t="n"/>
      <c r="B96" s="4" t="n"/>
      <c r="C96" s="13" t="n"/>
      <c r="D96" s="13" t="n"/>
      <c r="E96" s="13" t="n"/>
      <c r="F96" s="13" t="n"/>
      <c r="G96" s="13" t="n"/>
      <c r="H96" s="14" t="n"/>
      <c r="I96" s="15">
        <f>IF(N($C96)=0,"",N($D96)/$C96)</f>
        <v/>
      </c>
      <c r="J96" s="15">
        <f>IF(N($C96)=0,"",N($E96)/$C96)</f>
        <v/>
      </c>
      <c r="K96" s="16">
        <f>IF($A96="","",N($F96)+N($G96))</f>
        <v/>
      </c>
      <c r="L96" s="15">
        <f>IF(N($D96)=0,"",$K96/$D96)</f>
        <v/>
      </c>
      <c r="M96" s="16">
        <f>IF(N($C96)=0,"",MAX(0,$C96-N($D96)))</f>
        <v/>
      </c>
      <c r="N96" s="17">
        <f>IF(N($C96)=0,"",N($H96)/$C96)</f>
        <v/>
      </c>
      <c r="O96" s="17">
        <f>IF(N($E96)=0,"",N($H96)/$E96)</f>
        <v/>
      </c>
      <c r="P96" s="18">
        <f>IF($A96="","",DATE(YEAR($A96),MONTH($A96),1))</f>
        <v/>
      </c>
    </row>
    <row r="97">
      <c r="A97" s="12" t="n"/>
      <c r="B97" s="4" t="n"/>
      <c r="C97" s="13" t="n"/>
      <c r="D97" s="13" t="n"/>
      <c r="E97" s="13" t="n"/>
      <c r="F97" s="13" t="n"/>
      <c r="G97" s="13" t="n"/>
      <c r="H97" s="14" t="n"/>
      <c r="I97" s="15">
        <f>IF(N($C97)=0,"",N($D97)/$C97)</f>
        <v/>
      </c>
      <c r="J97" s="15">
        <f>IF(N($C97)=0,"",N($E97)/$C97)</f>
        <v/>
      </c>
      <c r="K97" s="16">
        <f>IF($A97="","",N($F97)+N($G97))</f>
        <v/>
      </c>
      <c r="L97" s="15">
        <f>IF(N($D97)=0,"",$K97/$D97)</f>
        <v/>
      </c>
      <c r="M97" s="16">
        <f>IF(N($C97)=0,"",MAX(0,$C97-N($D97)))</f>
        <v/>
      </c>
      <c r="N97" s="17">
        <f>IF(N($C97)=0,"",N($H97)/$C97)</f>
        <v/>
      </c>
      <c r="O97" s="17">
        <f>IF(N($E97)=0,"",N($H97)/$E97)</f>
        <v/>
      </c>
      <c r="P97" s="18">
        <f>IF($A97="","",DATE(YEAR($A97),MONTH($A97),1))</f>
        <v/>
      </c>
    </row>
    <row r="98">
      <c r="A98" s="12" t="n"/>
      <c r="B98" s="4" t="n"/>
      <c r="C98" s="13" t="n"/>
      <c r="D98" s="13" t="n"/>
      <c r="E98" s="13" t="n"/>
      <c r="F98" s="13" t="n"/>
      <c r="G98" s="13" t="n"/>
      <c r="H98" s="14" t="n"/>
      <c r="I98" s="15">
        <f>IF(N($C98)=0,"",N($D98)/$C98)</f>
        <v/>
      </c>
      <c r="J98" s="15">
        <f>IF(N($C98)=0,"",N($E98)/$C98)</f>
        <v/>
      </c>
      <c r="K98" s="16">
        <f>IF($A98="","",N($F98)+N($G98))</f>
        <v/>
      </c>
      <c r="L98" s="15">
        <f>IF(N($D98)=0,"",$K98/$D98)</f>
        <v/>
      </c>
      <c r="M98" s="16">
        <f>IF(N($C98)=0,"",MAX(0,$C98-N($D98)))</f>
        <v/>
      </c>
      <c r="N98" s="17">
        <f>IF(N($C98)=0,"",N($H98)/$C98)</f>
        <v/>
      </c>
      <c r="O98" s="17">
        <f>IF(N($E98)=0,"",N($H98)/$E98)</f>
        <v/>
      </c>
      <c r="P98" s="18">
        <f>IF($A98="","",DATE(YEAR($A98),MONTH($A98),1))</f>
        <v/>
      </c>
    </row>
    <row r="99">
      <c r="A99" s="12" t="n"/>
      <c r="B99" s="4" t="n"/>
      <c r="C99" s="13" t="n"/>
      <c r="D99" s="13" t="n"/>
      <c r="E99" s="13" t="n"/>
      <c r="F99" s="13" t="n"/>
      <c r="G99" s="13" t="n"/>
      <c r="H99" s="14" t="n"/>
      <c r="I99" s="15">
        <f>IF(N($C99)=0,"",N($D99)/$C99)</f>
        <v/>
      </c>
      <c r="J99" s="15">
        <f>IF(N($C99)=0,"",N($E99)/$C99)</f>
        <v/>
      </c>
      <c r="K99" s="16">
        <f>IF($A99="","",N($F99)+N($G99))</f>
        <v/>
      </c>
      <c r="L99" s="15">
        <f>IF(N($D99)=0,"",$K99/$D99)</f>
        <v/>
      </c>
      <c r="M99" s="16">
        <f>IF(N($C99)=0,"",MAX(0,$C99-N($D99)))</f>
        <v/>
      </c>
      <c r="N99" s="17">
        <f>IF(N($C99)=0,"",N($H99)/$C99)</f>
        <v/>
      </c>
      <c r="O99" s="17">
        <f>IF(N($E99)=0,"",N($H99)/$E99)</f>
        <v/>
      </c>
      <c r="P99" s="18">
        <f>IF($A99="","",DATE(YEAR($A99),MONTH($A99),1))</f>
        <v/>
      </c>
    </row>
    <row r="100">
      <c r="A100" s="12" t="n"/>
      <c r="B100" s="4" t="n"/>
      <c r="C100" s="13" t="n"/>
      <c r="D100" s="13" t="n"/>
      <c r="E100" s="13" t="n"/>
      <c r="F100" s="13" t="n"/>
      <c r="G100" s="13" t="n"/>
      <c r="H100" s="14" t="n"/>
      <c r="I100" s="15">
        <f>IF(N($C100)=0,"",N($D100)/$C100)</f>
        <v/>
      </c>
      <c r="J100" s="15">
        <f>IF(N($C100)=0,"",N($E100)/$C100)</f>
        <v/>
      </c>
      <c r="K100" s="16">
        <f>IF($A100="","",N($F100)+N($G100))</f>
        <v/>
      </c>
      <c r="L100" s="15">
        <f>IF(N($D100)=0,"",$K100/$D100)</f>
        <v/>
      </c>
      <c r="M100" s="16">
        <f>IF(N($C100)=0,"",MAX(0,$C100-N($D100)))</f>
        <v/>
      </c>
      <c r="N100" s="17">
        <f>IF(N($C100)=0,"",N($H100)/$C100)</f>
        <v/>
      </c>
      <c r="O100" s="17">
        <f>IF(N($E100)=0,"",N($H100)/$E100)</f>
        <v/>
      </c>
      <c r="P100" s="18">
        <f>IF($A100="","",DATE(YEAR($A100),MONTH($A100),1))</f>
        <v/>
      </c>
    </row>
    <row r="101">
      <c r="A101" s="12" t="n"/>
      <c r="B101" s="4" t="n"/>
      <c r="C101" s="13" t="n"/>
      <c r="D101" s="13" t="n"/>
      <c r="E101" s="13" t="n"/>
      <c r="F101" s="13" t="n"/>
      <c r="G101" s="13" t="n"/>
      <c r="H101" s="14" t="n"/>
      <c r="I101" s="15">
        <f>IF(N($C101)=0,"",N($D101)/$C101)</f>
        <v/>
      </c>
      <c r="J101" s="15">
        <f>IF(N($C101)=0,"",N($E101)/$C101)</f>
        <v/>
      </c>
      <c r="K101" s="16">
        <f>IF($A101="","",N($F101)+N($G101))</f>
        <v/>
      </c>
      <c r="L101" s="15">
        <f>IF(N($D101)=0,"",$K101/$D101)</f>
        <v/>
      </c>
      <c r="M101" s="16">
        <f>IF(N($C101)=0,"",MAX(0,$C101-N($D101)))</f>
        <v/>
      </c>
      <c r="N101" s="17">
        <f>IF(N($C101)=0,"",N($H101)/$C101)</f>
        <v/>
      </c>
      <c r="O101" s="17">
        <f>IF(N($E101)=0,"",N($H101)/$E101)</f>
        <v/>
      </c>
      <c r="P101" s="18">
        <f>IF($A101="","",DATE(YEAR($A101),MONTH($A101),1))</f>
        <v/>
      </c>
    </row>
    <row r="102">
      <c r="A102" s="12" t="n"/>
      <c r="B102" s="4" t="n"/>
      <c r="C102" s="13" t="n"/>
      <c r="D102" s="13" t="n"/>
      <c r="E102" s="13" t="n"/>
      <c r="F102" s="13" t="n"/>
      <c r="G102" s="13" t="n"/>
      <c r="H102" s="14" t="n"/>
      <c r="I102" s="15">
        <f>IF(N($C102)=0,"",N($D102)/$C102)</f>
        <v/>
      </c>
      <c r="J102" s="15">
        <f>IF(N($C102)=0,"",N($E102)/$C102)</f>
        <v/>
      </c>
      <c r="K102" s="16">
        <f>IF($A102="","",N($F102)+N($G102))</f>
        <v/>
      </c>
      <c r="L102" s="15">
        <f>IF(N($D102)=0,"",$K102/$D102)</f>
        <v/>
      </c>
      <c r="M102" s="16">
        <f>IF(N($C102)=0,"",MAX(0,$C102-N($D102)))</f>
        <v/>
      </c>
      <c r="N102" s="17">
        <f>IF(N($C102)=0,"",N($H102)/$C102)</f>
        <v/>
      </c>
      <c r="O102" s="17">
        <f>IF(N($E102)=0,"",N($H102)/$E102)</f>
        <v/>
      </c>
      <c r="P102" s="18">
        <f>IF($A102="","",DATE(YEAR($A102),MONTH($A102),1))</f>
        <v/>
      </c>
    </row>
    <row r="103">
      <c r="A103" s="12" t="n"/>
      <c r="B103" s="4" t="n"/>
      <c r="C103" s="13" t="n"/>
      <c r="D103" s="13" t="n"/>
      <c r="E103" s="13" t="n"/>
      <c r="F103" s="13" t="n"/>
      <c r="G103" s="13" t="n"/>
      <c r="H103" s="14" t="n"/>
      <c r="I103" s="15">
        <f>IF(N($C103)=0,"",N($D103)/$C103)</f>
        <v/>
      </c>
      <c r="J103" s="15">
        <f>IF(N($C103)=0,"",N($E103)/$C103)</f>
        <v/>
      </c>
      <c r="K103" s="16">
        <f>IF($A103="","",N($F103)+N($G103))</f>
        <v/>
      </c>
      <c r="L103" s="15">
        <f>IF(N($D103)=0,"",$K103/$D103)</f>
        <v/>
      </c>
      <c r="M103" s="16">
        <f>IF(N($C103)=0,"",MAX(0,$C103-N($D103)))</f>
        <v/>
      </c>
      <c r="N103" s="17">
        <f>IF(N($C103)=0,"",N($H103)/$C103)</f>
        <v/>
      </c>
      <c r="O103" s="17">
        <f>IF(N($E103)=0,"",N($H103)/$E103)</f>
        <v/>
      </c>
      <c r="P103" s="18">
        <f>IF($A103="","",DATE(YEAR($A103),MONTH($A103),1))</f>
        <v/>
      </c>
    </row>
    <row r="104">
      <c r="A104" s="12" t="n"/>
      <c r="B104" s="4" t="n"/>
      <c r="C104" s="13" t="n"/>
      <c r="D104" s="13" t="n"/>
      <c r="E104" s="13" t="n"/>
      <c r="F104" s="13" t="n"/>
      <c r="G104" s="13" t="n"/>
      <c r="H104" s="14" t="n"/>
      <c r="I104" s="15">
        <f>IF(N($C104)=0,"",N($D104)/$C104)</f>
        <v/>
      </c>
      <c r="J104" s="15">
        <f>IF(N($C104)=0,"",N($E104)/$C104)</f>
        <v/>
      </c>
      <c r="K104" s="16">
        <f>IF($A104="","",N($F104)+N($G104))</f>
        <v/>
      </c>
      <c r="L104" s="15">
        <f>IF(N($D104)=0,"",$K104/$D104)</f>
        <v/>
      </c>
      <c r="M104" s="16">
        <f>IF(N($C104)=0,"",MAX(0,$C104-N($D104)))</f>
        <v/>
      </c>
      <c r="N104" s="17">
        <f>IF(N($C104)=0,"",N($H104)/$C104)</f>
        <v/>
      </c>
      <c r="O104" s="17">
        <f>IF(N($E104)=0,"",N($H104)/$E104)</f>
        <v/>
      </c>
      <c r="P104" s="18">
        <f>IF($A104="","",DATE(YEAR($A104),MONTH($A104),1))</f>
        <v/>
      </c>
    </row>
    <row r="105">
      <c r="A105" s="12" t="n"/>
      <c r="B105" s="4" t="n"/>
      <c r="C105" s="13" t="n"/>
      <c r="D105" s="13" t="n"/>
      <c r="E105" s="13" t="n"/>
      <c r="F105" s="13" t="n"/>
      <c r="G105" s="13" t="n"/>
      <c r="H105" s="14" t="n"/>
      <c r="I105" s="15">
        <f>IF(N($C105)=0,"",N($D105)/$C105)</f>
        <v/>
      </c>
      <c r="J105" s="15">
        <f>IF(N($C105)=0,"",N($E105)/$C105)</f>
        <v/>
      </c>
      <c r="K105" s="16">
        <f>IF($A105="","",N($F105)+N($G105))</f>
        <v/>
      </c>
      <c r="L105" s="15">
        <f>IF(N($D105)=0,"",$K105/$D105)</f>
        <v/>
      </c>
      <c r="M105" s="16">
        <f>IF(N($C105)=0,"",MAX(0,$C105-N($D105)))</f>
        <v/>
      </c>
      <c r="N105" s="17">
        <f>IF(N($C105)=0,"",N($H105)/$C105)</f>
        <v/>
      </c>
      <c r="O105" s="17">
        <f>IF(N($E105)=0,"",N($H105)/$E105)</f>
        <v/>
      </c>
      <c r="P105" s="18">
        <f>IF($A105="","",DATE(YEAR($A105),MONTH($A105),1))</f>
        <v/>
      </c>
    </row>
    <row r="106">
      <c r="A106" s="12" t="n"/>
      <c r="B106" s="4" t="n"/>
      <c r="C106" s="13" t="n"/>
      <c r="D106" s="13" t="n"/>
      <c r="E106" s="13" t="n"/>
      <c r="F106" s="13" t="n"/>
      <c r="G106" s="13" t="n"/>
      <c r="H106" s="14" t="n"/>
      <c r="I106" s="15">
        <f>IF(N($C106)=0,"",N($D106)/$C106)</f>
        <v/>
      </c>
      <c r="J106" s="15">
        <f>IF(N($C106)=0,"",N($E106)/$C106)</f>
        <v/>
      </c>
      <c r="K106" s="16">
        <f>IF($A106="","",N($F106)+N($G106))</f>
        <v/>
      </c>
      <c r="L106" s="15">
        <f>IF(N($D106)=0,"",$K106/$D106)</f>
        <v/>
      </c>
      <c r="M106" s="16">
        <f>IF(N($C106)=0,"",MAX(0,$C106-N($D106)))</f>
        <v/>
      </c>
      <c r="N106" s="17">
        <f>IF(N($C106)=0,"",N($H106)/$C106)</f>
        <v/>
      </c>
      <c r="O106" s="17">
        <f>IF(N($E106)=0,"",N($H106)/$E106)</f>
        <v/>
      </c>
      <c r="P106" s="18">
        <f>IF($A106="","",DATE(YEAR($A106),MONTH($A106),1))</f>
        <v/>
      </c>
    </row>
    <row r="107">
      <c r="A107" s="12" t="n"/>
      <c r="B107" s="4" t="n"/>
      <c r="C107" s="13" t="n"/>
      <c r="D107" s="13" t="n"/>
      <c r="E107" s="13" t="n"/>
      <c r="F107" s="13" t="n"/>
      <c r="G107" s="13" t="n"/>
      <c r="H107" s="14" t="n"/>
      <c r="I107" s="15">
        <f>IF(N($C107)=0,"",N($D107)/$C107)</f>
        <v/>
      </c>
      <c r="J107" s="15">
        <f>IF(N($C107)=0,"",N($E107)/$C107)</f>
        <v/>
      </c>
      <c r="K107" s="16">
        <f>IF($A107="","",N($F107)+N($G107))</f>
        <v/>
      </c>
      <c r="L107" s="15">
        <f>IF(N($D107)=0,"",$K107/$D107)</f>
        <v/>
      </c>
      <c r="M107" s="16">
        <f>IF(N($C107)=0,"",MAX(0,$C107-N($D107)))</f>
        <v/>
      </c>
      <c r="N107" s="17">
        <f>IF(N($C107)=0,"",N($H107)/$C107)</f>
        <v/>
      </c>
      <c r="O107" s="17">
        <f>IF(N($E107)=0,"",N($H107)/$E107)</f>
        <v/>
      </c>
      <c r="P107" s="18">
        <f>IF($A107="","",DATE(YEAR($A107),MONTH($A107),1))</f>
        <v/>
      </c>
    </row>
    <row r="108">
      <c r="A108" s="12" t="n"/>
      <c r="B108" s="4" t="n"/>
      <c r="C108" s="13" t="n"/>
      <c r="D108" s="13" t="n"/>
      <c r="E108" s="13" t="n"/>
      <c r="F108" s="13" t="n"/>
      <c r="G108" s="13" t="n"/>
      <c r="H108" s="14" t="n"/>
      <c r="I108" s="15">
        <f>IF(N($C108)=0,"",N($D108)/$C108)</f>
        <v/>
      </c>
      <c r="J108" s="15">
        <f>IF(N($C108)=0,"",N($E108)/$C108)</f>
        <v/>
      </c>
      <c r="K108" s="16">
        <f>IF($A108="","",N($F108)+N($G108))</f>
        <v/>
      </c>
      <c r="L108" s="15">
        <f>IF(N($D108)=0,"",$K108/$D108)</f>
        <v/>
      </c>
      <c r="M108" s="16">
        <f>IF(N($C108)=0,"",MAX(0,$C108-N($D108)))</f>
        <v/>
      </c>
      <c r="N108" s="17">
        <f>IF(N($C108)=0,"",N($H108)/$C108)</f>
        <v/>
      </c>
      <c r="O108" s="17">
        <f>IF(N($E108)=0,"",N($H108)/$E108)</f>
        <v/>
      </c>
      <c r="P108" s="18">
        <f>IF($A108="","",DATE(YEAR($A108),MONTH($A108),1))</f>
        <v/>
      </c>
    </row>
    <row r="109">
      <c r="A109" s="12" t="n"/>
      <c r="B109" s="4" t="n"/>
      <c r="C109" s="13" t="n"/>
      <c r="D109" s="13" t="n"/>
      <c r="E109" s="13" t="n"/>
      <c r="F109" s="13" t="n"/>
      <c r="G109" s="13" t="n"/>
      <c r="H109" s="14" t="n"/>
      <c r="I109" s="15">
        <f>IF(N($C109)=0,"",N($D109)/$C109)</f>
        <v/>
      </c>
      <c r="J109" s="15">
        <f>IF(N($C109)=0,"",N($E109)/$C109)</f>
        <v/>
      </c>
      <c r="K109" s="16">
        <f>IF($A109="","",N($F109)+N($G109))</f>
        <v/>
      </c>
      <c r="L109" s="15">
        <f>IF(N($D109)=0,"",$K109/$D109)</f>
        <v/>
      </c>
      <c r="M109" s="16">
        <f>IF(N($C109)=0,"",MAX(0,$C109-N($D109)))</f>
        <v/>
      </c>
      <c r="N109" s="17">
        <f>IF(N($C109)=0,"",N($H109)/$C109)</f>
        <v/>
      </c>
      <c r="O109" s="17">
        <f>IF(N($E109)=0,"",N($H109)/$E109)</f>
        <v/>
      </c>
      <c r="P109" s="18">
        <f>IF($A109="","",DATE(YEAR($A109),MONTH($A109),1))</f>
        <v/>
      </c>
    </row>
    <row r="110">
      <c r="A110" s="12" t="n"/>
      <c r="B110" s="4" t="n"/>
      <c r="C110" s="13" t="n"/>
      <c r="D110" s="13" t="n"/>
      <c r="E110" s="13" t="n"/>
      <c r="F110" s="13" t="n"/>
      <c r="G110" s="13" t="n"/>
      <c r="H110" s="14" t="n"/>
      <c r="I110" s="15">
        <f>IF(N($C110)=0,"",N($D110)/$C110)</f>
        <v/>
      </c>
      <c r="J110" s="15">
        <f>IF(N($C110)=0,"",N($E110)/$C110)</f>
        <v/>
      </c>
      <c r="K110" s="16">
        <f>IF($A110="","",N($F110)+N($G110))</f>
        <v/>
      </c>
      <c r="L110" s="15">
        <f>IF(N($D110)=0,"",$K110/$D110)</f>
        <v/>
      </c>
      <c r="M110" s="16">
        <f>IF(N($C110)=0,"",MAX(0,$C110-N($D110)))</f>
        <v/>
      </c>
      <c r="N110" s="17">
        <f>IF(N($C110)=0,"",N($H110)/$C110)</f>
        <v/>
      </c>
      <c r="O110" s="17">
        <f>IF(N($E110)=0,"",N($H110)/$E110)</f>
        <v/>
      </c>
      <c r="P110" s="18">
        <f>IF($A110="","",DATE(YEAR($A110),MONTH($A110),1))</f>
        <v/>
      </c>
    </row>
    <row r="111">
      <c r="A111" s="12" t="n"/>
      <c r="B111" s="4" t="n"/>
      <c r="C111" s="13" t="n"/>
      <c r="D111" s="13" t="n"/>
      <c r="E111" s="13" t="n"/>
      <c r="F111" s="13" t="n"/>
      <c r="G111" s="13" t="n"/>
      <c r="H111" s="14" t="n"/>
      <c r="I111" s="15">
        <f>IF(N($C111)=0,"",N($D111)/$C111)</f>
        <v/>
      </c>
      <c r="J111" s="15">
        <f>IF(N($C111)=0,"",N($E111)/$C111)</f>
        <v/>
      </c>
      <c r="K111" s="16">
        <f>IF($A111="","",N($F111)+N($G111))</f>
        <v/>
      </c>
      <c r="L111" s="15">
        <f>IF(N($D111)=0,"",$K111/$D111)</f>
        <v/>
      </c>
      <c r="M111" s="16">
        <f>IF(N($C111)=0,"",MAX(0,$C111-N($D111)))</f>
        <v/>
      </c>
      <c r="N111" s="17">
        <f>IF(N($C111)=0,"",N($H111)/$C111)</f>
        <v/>
      </c>
      <c r="O111" s="17">
        <f>IF(N($E111)=0,"",N($H111)/$E111)</f>
        <v/>
      </c>
      <c r="P111" s="18">
        <f>IF($A111="","",DATE(YEAR($A111),MONTH($A111),1))</f>
        <v/>
      </c>
    </row>
    <row r="112">
      <c r="A112" s="12" t="n"/>
      <c r="B112" s="4" t="n"/>
      <c r="C112" s="13" t="n"/>
      <c r="D112" s="13" t="n"/>
      <c r="E112" s="13" t="n"/>
      <c r="F112" s="13" t="n"/>
      <c r="G112" s="13" t="n"/>
      <c r="H112" s="14" t="n"/>
      <c r="I112" s="15">
        <f>IF(N($C112)=0,"",N($D112)/$C112)</f>
        <v/>
      </c>
      <c r="J112" s="15">
        <f>IF(N($C112)=0,"",N($E112)/$C112)</f>
        <v/>
      </c>
      <c r="K112" s="16">
        <f>IF($A112="","",N($F112)+N($G112))</f>
        <v/>
      </c>
      <c r="L112" s="15">
        <f>IF(N($D112)=0,"",$K112/$D112)</f>
        <v/>
      </c>
      <c r="M112" s="16">
        <f>IF(N($C112)=0,"",MAX(0,$C112-N($D112)))</f>
        <v/>
      </c>
      <c r="N112" s="17">
        <f>IF(N($C112)=0,"",N($H112)/$C112)</f>
        <v/>
      </c>
      <c r="O112" s="17">
        <f>IF(N($E112)=0,"",N($H112)/$E112)</f>
        <v/>
      </c>
      <c r="P112" s="18">
        <f>IF($A112="","",DATE(YEAR($A112),MONTH($A112),1))</f>
        <v/>
      </c>
    </row>
    <row r="113">
      <c r="A113" s="12" t="n"/>
      <c r="B113" s="4" t="n"/>
      <c r="C113" s="13" t="n"/>
      <c r="D113" s="13" t="n"/>
      <c r="E113" s="13" t="n"/>
      <c r="F113" s="13" t="n"/>
      <c r="G113" s="13" t="n"/>
      <c r="H113" s="14" t="n"/>
      <c r="I113" s="15">
        <f>IF(N($C113)=0,"",N($D113)/$C113)</f>
        <v/>
      </c>
      <c r="J113" s="15">
        <f>IF(N($C113)=0,"",N($E113)/$C113)</f>
        <v/>
      </c>
      <c r="K113" s="16">
        <f>IF($A113="","",N($F113)+N($G113))</f>
        <v/>
      </c>
      <c r="L113" s="15">
        <f>IF(N($D113)=0,"",$K113/$D113)</f>
        <v/>
      </c>
      <c r="M113" s="16">
        <f>IF(N($C113)=0,"",MAX(0,$C113-N($D113)))</f>
        <v/>
      </c>
      <c r="N113" s="17">
        <f>IF(N($C113)=0,"",N($H113)/$C113)</f>
        <v/>
      </c>
      <c r="O113" s="17">
        <f>IF(N($E113)=0,"",N($H113)/$E113)</f>
        <v/>
      </c>
      <c r="P113" s="18">
        <f>IF($A113="","",DATE(YEAR($A113),MONTH($A113),1))</f>
        <v/>
      </c>
    </row>
    <row r="114">
      <c r="A114" s="12" t="n"/>
      <c r="B114" s="4" t="n"/>
      <c r="C114" s="13" t="n"/>
      <c r="D114" s="13" t="n"/>
      <c r="E114" s="13" t="n"/>
      <c r="F114" s="13" t="n"/>
      <c r="G114" s="13" t="n"/>
      <c r="H114" s="14" t="n"/>
      <c r="I114" s="15">
        <f>IF(N($C114)=0,"",N($D114)/$C114)</f>
        <v/>
      </c>
      <c r="J114" s="15">
        <f>IF(N($C114)=0,"",N($E114)/$C114)</f>
        <v/>
      </c>
      <c r="K114" s="16">
        <f>IF($A114="","",N($F114)+N($G114))</f>
        <v/>
      </c>
      <c r="L114" s="15">
        <f>IF(N($D114)=0,"",$K114/$D114)</f>
        <v/>
      </c>
      <c r="M114" s="16">
        <f>IF(N($C114)=0,"",MAX(0,$C114-N($D114)))</f>
        <v/>
      </c>
      <c r="N114" s="17">
        <f>IF(N($C114)=0,"",N($H114)/$C114)</f>
        <v/>
      </c>
      <c r="O114" s="17">
        <f>IF(N($E114)=0,"",N($H114)/$E114)</f>
        <v/>
      </c>
      <c r="P114" s="18">
        <f>IF($A114="","",DATE(YEAR($A114),MONTH($A114),1))</f>
        <v/>
      </c>
    </row>
    <row r="115">
      <c r="A115" s="12" t="n"/>
      <c r="B115" s="4" t="n"/>
      <c r="C115" s="13" t="n"/>
      <c r="D115" s="13" t="n"/>
      <c r="E115" s="13" t="n"/>
      <c r="F115" s="13" t="n"/>
      <c r="G115" s="13" t="n"/>
      <c r="H115" s="14" t="n"/>
      <c r="I115" s="15">
        <f>IF(N($C115)=0,"",N($D115)/$C115)</f>
        <v/>
      </c>
      <c r="J115" s="15">
        <f>IF(N($C115)=0,"",N($E115)/$C115)</f>
        <v/>
      </c>
      <c r="K115" s="16">
        <f>IF($A115="","",N($F115)+N($G115))</f>
        <v/>
      </c>
      <c r="L115" s="15">
        <f>IF(N($D115)=0,"",$K115/$D115)</f>
        <v/>
      </c>
      <c r="M115" s="16">
        <f>IF(N($C115)=0,"",MAX(0,$C115-N($D115)))</f>
        <v/>
      </c>
      <c r="N115" s="17">
        <f>IF(N($C115)=0,"",N($H115)/$C115)</f>
        <v/>
      </c>
      <c r="O115" s="17">
        <f>IF(N($E115)=0,"",N($H115)/$E115)</f>
        <v/>
      </c>
      <c r="P115" s="18">
        <f>IF($A115="","",DATE(YEAR($A115),MONTH($A115),1))</f>
        <v/>
      </c>
    </row>
    <row r="116">
      <c r="A116" s="12" t="n"/>
      <c r="B116" s="4" t="n"/>
      <c r="C116" s="13" t="n"/>
      <c r="D116" s="13" t="n"/>
      <c r="E116" s="13" t="n"/>
      <c r="F116" s="13" t="n"/>
      <c r="G116" s="13" t="n"/>
      <c r="H116" s="14" t="n"/>
      <c r="I116" s="15">
        <f>IF(N($C116)=0,"",N($D116)/$C116)</f>
        <v/>
      </c>
      <c r="J116" s="15">
        <f>IF(N($C116)=0,"",N($E116)/$C116)</f>
        <v/>
      </c>
      <c r="K116" s="16">
        <f>IF($A116="","",N($F116)+N($G116))</f>
        <v/>
      </c>
      <c r="L116" s="15">
        <f>IF(N($D116)=0,"",$K116/$D116)</f>
        <v/>
      </c>
      <c r="M116" s="16">
        <f>IF(N($C116)=0,"",MAX(0,$C116-N($D116)))</f>
        <v/>
      </c>
      <c r="N116" s="17">
        <f>IF(N($C116)=0,"",N($H116)/$C116)</f>
        <v/>
      </c>
      <c r="O116" s="17">
        <f>IF(N($E116)=0,"",N($H116)/$E116)</f>
        <v/>
      </c>
      <c r="P116" s="18">
        <f>IF($A116="","",DATE(YEAR($A116),MONTH($A116),1))</f>
        <v/>
      </c>
    </row>
    <row r="117">
      <c r="A117" s="12" t="n"/>
      <c r="B117" s="4" t="n"/>
      <c r="C117" s="13" t="n"/>
      <c r="D117" s="13" t="n"/>
      <c r="E117" s="13" t="n"/>
      <c r="F117" s="13" t="n"/>
      <c r="G117" s="13" t="n"/>
      <c r="H117" s="14" t="n"/>
      <c r="I117" s="15">
        <f>IF(N($C117)=0,"",N($D117)/$C117)</f>
        <v/>
      </c>
      <c r="J117" s="15">
        <f>IF(N($C117)=0,"",N($E117)/$C117)</f>
        <v/>
      </c>
      <c r="K117" s="16">
        <f>IF($A117="","",N($F117)+N($G117))</f>
        <v/>
      </c>
      <c r="L117" s="15">
        <f>IF(N($D117)=0,"",$K117/$D117)</f>
        <v/>
      </c>
      <c r="M117" s="16">
        <f>IF(N($C117)=0,"",MAX(0,$C117-N($D117)))</f>
        <v/>
      </c>
      <c r="N117" s="17">
        <f>IF(N($C117)=0,"",N($H117)/$C117)</f>
        <v/>
      </c>
      <c r="O117" s="17">
        <f>IF(N($E117)=0,"",N($H117)/$E117)</f>
        <v/>
      </c>
      <c r="P117" s="18">
        <f>IF($A117="","",DATE(YEAR($A117),MONTH($A117),1))</f>
        <v/>
      </c>
    </row>
    <row r="118">
      <c r="A118" s="12" t="n"/>
      <c r="B118" s="4" t="n"/>
      <c r="C118" s="13" t="n"/>
      <c r="D118" s="13" t="n"/>
      <c r="E118" s="13" t="n"/>
      <c r="F118" s="13" t="n"/>
      <c r="G118" s="13" t="n"/>
      <c r="H118" s="14" t="n"/>
      <c r="I118" s="15">
        <f>IF(N($C118)=0,"",N($D118)/$C118)</f>
        <v/>
      </c>
      <c r="J118" s="15">
        <f>IF(N($C118)=0,"",N($E118)/$C118)</f>
        <v/>
      </c>
      <c r="K118" s="16">
        <f>IF($A118="","",N($F118)+N($G118))</f>
        <v/>
      </c>
      <c r="L118" s="15">
        <f>IF(N($D118)=0,"",$K118/$D118)</f>
        <v/>
      </c>
      <c r="M118" s="16">
        <f>IF(N($C118)=0,"",MAX(0,$C118-N($D118)))</f>
        <v/>
      </c>
      <c r="N118" s="17">
        <f>IF(N($C118)=0,"",N($H118)/$C118)</f>
        <v/>
      </c>
      <c r="O118" s="17">
        <f>IF(N($E118)=0,"",N($H118)/$E118)</f>
        <v/>
      </c>
      <c r="P118" s="18">
        <f>IF($A118="","",DATE(YEAR($A118),MONTH($A118),1))</f>
        <v/>
      </c>
    </row>
    <row r="119">
      <c r="A119" s="12" t="n"/>
      <c r="B119" s="4" t="n"/>
      <c r="C119" s="13" t="n"/>
      <c r="D119" s="13" t="n"/>
      <c r="E119" s="13" t="n"/>
      <c r="F119" s="13" t="n"/>
      <c r="G119" s="13" t="n"/>
      <c r="H119" s="14" t="n"/>
      <c r="I119" s="15">
        <f>IF(N($C119)=0,"",N($D119)/$C119)</f>
        <v/>
      </c>
      <c r="J119" s="15">
        <f>IF(N($C119)=0,"",N($E119)/$C119)</f>
        <v/>
      </c>
      <c r="K119" s="16">
        <f>IF($A119="","",N($F119)+N($G119))</f>
        <v/>
      </c>
      <c r="L119" s="15">
        <f>IF(N($D119)=0,"",$K119/$D119)</f>
        <v/>
      </c>
      <c r="M119" s="16">
        <f>IF(N($C119)=0,"",MAX(0,$C119-N($D119)))</f>
        <v/>
      </c>
      <c r="N119" s="17">
        <f>IF(N($C119)=0,"",N($H119)/$C119)</f>
        <v/>
      </c>
      <c r="O119" s="17">
        <f>IF(N($E119)=0,"",N($H119)/$E119)</f>
        <v/>
      </c>
      <c r="P119" s="18">
        <f>IF($A119="","",DATE(YEAR($A119),MONTH($A119),1))</f>
        <v/>
      </c>
    </row>
    <row r="120">
      <c r="A120" s="12" t="n"/>
      <c r="B120" s="4" t="n"/>
      <c r="C120" s="13" t="n"/>
      <c r="D120" s="13" t="n"/>
      <c r="E120" s="13" t="n"/>
      <c r="F120" s="13" t="n"/>
      <c r="G120" s="13" t="n"/>
      <c r="H120" s="14" t="n"/>
      <c r="I120" s="15">
        <f>IF(N($C120)=0,"",N($D120)/$C120)</f>
        <v/>
      </c>
      <c r="J120" s="15">
        <f>IF(N($C120)=0,"",N($E120)/$C120)</f>
        <v/>
      </c>
      <c r="K120" s="16">
        <f>IF($A120="","",N($F120)+N($G120))</f>
        <v/>
      </c>
      <c r="L120" s="15">
        <f>IF(N($D120)=0,"",$K120/$D120)</f>
        <v/>
      </c>
      <c r="M120" s="16">
        <f>IF(N($C120)=0,"",MAX(0,$C120-N($D120)))</f>
        <v/>
      </c>
      <c r="N120" s="17">
        <f>IF(N($C120)=0,"",N($H120)/$C120)</f>
        <v/>
      </c>
      <c r="O120" s="17">
        <f>IF(N($E120)=0,"",N($H120)/$E120)</f>
        <v/>
      </c>
      <c r="P120" s="18">
        <f>IF($A120="","",DATE(YEAR($A120),MONTH($A120),1))</f>
        <v/>
      </c>
    </row>
    <row r="121">
      <c r="A121" s="12" t="n"/>
      <c r="B121" s="4" t="n"/>
      <c r="C121" s="13" t="n"/>
      <c r="D121" s="13" t="n"/>
      <c r="E121" s="13" t="n"/>
      <c r="F121" s="13" t="n"/>
      <c r="G121" s="13" t="n"/>
      <c r="H121" s="14" t="n"/>
      <c r="I121" s="15">
        <f>IF(N($C121)=0,"",N($D121)/$C121)</f>
        <v/>
      </c>
      <c r="J121" s="15">
        <f>IF(N($C121)=0,"",N($E121)/$C121)</f>
        <v/>
      </c>
      <c r="K121" s="16">
        <f>IF($A121="","",N($F121)+N($G121))</f>
        <v/>
      </c>
      <c r="L121" s="15">
        <f>IF(N($D121)=0,"",$K121/$D121)</f>
        <v/>
      </c>
      <c r="M121" s="16">
        <f>IF(N($C121)=0,"",MAX(0,$C121-N($D121)))</f>
        <v/>
      </c>
      <c r="N121" s="17">
        <f>IF(N($C121)=0,"",N($H121)/$C121)</f>
        <v/>
      </c>
      <c r="O121" s="17">
        <f>IF(N($E121)=0,"",N($H121)/$E121)</f>
        <v/>
      </c>
      <c r="P121" s="18">
        <f>IF($A121="","",DATE(YEAR($A121),MONTH($A121),1))</f>
        <v/>
      </c>
    </row>
    <row r="122">
      <c r="A122" s="12" t="n"/>
      <c r="B122" s="4" t="n"/>
      <c r="C122" s="13" t="n"/>
      <c r="D122" s="13" t="n"/>
      <c r="E122" s="13" t="n"/>
      <c r="F122" s="13" t="n"/>
      <c r="G122" s="13" t="n"/>
      <c r="H122" s="14" t="n"/>
      <c r="I122" s="15">
        <f>IF(N($C122)=0,"",N($D122)/$C122)</f>
        <v/>
      </c>
      <c r="J122" s="15">
        <f>IF(N($C122)=0,"",N($E122)/$C122)</f>
        <v/>
      </c>
      <c r="K122" s="16">
        <f>IF($A122="","",N($F122)+N($G122))</f>
        <v/>
      </c>
      <c r="L122" s="15">
        <f>IF(N($D122)=0,"",$K122/$D122)</f>
        <v/>
      </c>
      <c r="M122" s="16">
        <f>IF(N($C122)=0,"",MAX(0,$C122-N($D122)))</f>
        <v/>
      </c>
      <c r="N122" s="17">
        <f>IF(N($C122)=0,"",N($H122)/$C122)</f>
        <v/>
      </c>
      <c r="O122" s="17">
        <f>IF(N($E122)=0,"",N($H122)/$E122)</f>
        <v/>
      </c>
      <c r="P122" s="18">
        <f>IF($A122="","",DATE(YEAR($A122),MONTH($A122),1))</f>
        <v/>
      </c>
    </row>
    <row r="123">
      <c r="A123" s="12" t="n"/>
      <c r="B123" s="4" t="n"/>
      <c r="C123" s="13" t="n"/>
      <c r="D123" s="13" t="n"/>
      <c r="E123" s="13" t="n"/>
      <c r="F123" s="13" t="n"/>
      <c r="G123" s="13" t="n"/>
      <c r="H123" s="14" t="n"/>
      <c r="I123" s="15">
        <f>IF(N($C123)=0,"",N($D123)/$C123)</f>
        <v/>
      </c>
      <c r="J123" s="15">
        <f>IF(N($C123)=0,"",N($E123)/$C123)</f>
        <v/>
      </c>
      <c r="K123" s="16">
        <f>IF($A123="","",N($F123)+N($G123))</f>
        <v/>
      </c>
      <c r="L123" s="15">
        <f>IF(N($D123)=0,"",$K123/$D123)</f>
        <v/>
      </c>
      <c r="M123" s="16">
        <f>IF(N($C123)=0,"",MAX(0,$C123-N($D123)))</f>
        <v/>
      </c>
      <c r="N123" s="17">
        <f>IF(N($C123)=0,"",N($H123)/$C123)</f>
        <v/>
      </c>
      <c r="O123" s="17">
        <f>IF(N($E123)=0,"",N($H123)/$E123)</f>
        <v/>
      </c>
      <c r="P123" s="18">
        <f>IF($A123="","",DATE(YEAR($A123),MONTH($A123),1))</f>
        <v/>
      </c>
    </row>
    <row r="124">
      <c r="A124" s="12" t="n"/>
      <c r="B124" s="4" t="n"/>
      <c r="C124" s="13" t="n"/>
      <c r="D124" s="13" t="n"/>
      <c r="E124" s="13" t="n"/>
      <c r="F124" s="13" t="n"/>
      <c r="G124" s="13" t="n"/>
      <c r="H124" s="14" t="n"/>
      <c r="I124" s="15">
        <f>IF(N($C124)=0,"",N($D124)/$C124)</f>
        <v/>
      </c>
      <c r="J124" s="15">
        <f>IF(N($C124)=0,"",N($E124)/$C124)</f>
        <v/>
      </c>
      <c r="K124" s="16">
        <f>IF($A124="","",N($F124)+N($G124))</f>
        <v/>
      </c>
      <c r="L124" s="15">
        <f>IF(N($D124)=0,"",$K124/$D124)</f>
        <v/>
      </c>
      <c r="M124" s="16">
        <f>IF(N($C124)=0,"",MAX(0,$C124-N($D124)))</f>
        <v/>
      </c>
      <c r="N124" s="17">
        <f>IF(N($C124)=0,"",N($H124)/$C124)</f>
        <v/>
      </c>
      <c r="O124" s="17">
        <f>IF(N($E124)=0,"",N($H124)/$E124)</f>
        <v/>
      </c>
      <c r="P124" s="18">
        <f>IF($A124="","",DATE(YEAR($A124),MONTH($A124),1))</f>
        <v/>
      </c>
    </row>
    <row r="125">
      <c r="A125" s="12" t="n"/>
      <c r="B125" s="4" t="n"/>
      <c r="C125" s="13" t="n"/>
      <c r="D125" s="13" t="n"/>
      <c r="E125" s="13" t="n"/>
      <c r="F125" s="13" t="n"/>
      <c r="G125" s="13" t="n"/>
      <c r="H125" s="14" t="n"/>
      <c r="I125" s="15">
        <f>IF(N($C125)=0,"",N($D125)/$C125)</f>
        <v/>
      </c>
      <c r="J125" s="15">
        <f>IF(N($C125)=0,"",N($E125)/$C125)</f>
        <v/>
      </c>
      <c r="K125" s="16">
        <f>IF($A125="","",N($F125)+N($G125))</f>
        <v/>
      </c>
      <c r="L125" s="15">
        <f>IF(N($D125)=0,"",$K125/$D125)</f>
        <v/>
      </c>
      <c r="M125" s="16">
        <f>IF(N($C125)=0,"",MAX(0,$C125-N($D125)))</f>
        <v/>
      </c>
      <c r="N125" s="17">
        <f>IF(N($C125)=0,"",N($H125)/$C125)</f>
        <v/>
      </c>
      <c r="O125" s="17">
        <f>IF(N($E125)=0,"",N($H125)/$E125)</f>
        <v/>
      </c>
      <c r="P125" s="18">
        <f>IF($A125="","",DATE(YEAR($A125),MONTH($A125),1))</f>
        <v/>
      </c>
    </row>
    <row r="126">
      <c r="A126" s="12" t="n"/>
      <c r="B126" s="4" t="n"/>
      <c r="C126" s="13" t="n"/>
      <c r="D126" s="13" t="n"/>
      <c r="E126" s="13" t="n"/>
      <c r="F126" s="13" t="n"/>
      <c r="G126" s="13" t="n"/>
      <c r="H126" s="14" t="n"/>
      <c r="I126" s="15">
        <f>IF(N($C126)=0,"",N($D126)/$C126)</f>
        <v/>
      </c>
      <c r="J126" s="15">
        <f>IF(N($C126)=0,"",N($E126)/$C126)</f>
        <v/>
      </c>
      <c r="K126" s="16">
        <f>IF($A126="","",N($F126)+N($G126))</f>
        <v/>
      </c>
      <c r="L126" s="15">
        <f>IF(N($D126)=0,"",$K126/$D126)</f>
        <v/>
      </c>
      <c r="M126" s="16">
        <f>IF(N($C126)=0,"",MAX(0,$C126-N($D126)))</f>
        <v/>
      </c>
      <c r="N126" s="17">
        <f>IF(N($C126)=0,"",N($H126)/$C126)</f>
        <v/>
      </c>
      <c r="O126" s="17">
        <f>IF(N($E126)=0,"",N($H126)/$E126)</f>
        <v/>
      </c>
      <c r="P126" s="18">
        <f>IF($A126="","",DATE(YEAR($A126),MONTH($A126),1))</f>
        <v/>
      </c>
    </row>
    <row r="127">
      <c r="A127" s="12" t="n"/>
      <c r="B127" s="4" t="n"/>
      <c r="C127" s="13" t="n"/>
      <c r="D127" s="13" t="n"/>
      <c r="E127" s="13" t="n"/>
      <c r="F127" s="13" t="n"/>
      <c r="G127" s="13" t="n"/>
      <c r="H127" s="14" t="n"/>
      <c r="I127" s="15">
        <f>IF(N($C127)=0,"",N($D127)/$C127)</f>
        <v/>
      </c>
      <c r="J127" s="15">
        <f>IF(N($C127)=0,"",N($E127)/$C127)</f>
        <v/>
      </c>
      <c r="K127" s="16">
        <f>IF($A127="","",N($F127)+N($G127))</f>
        <v/>
      </c>
      <c r="L127" s="15">
        <f>IF(N($D127)=0,"",$K127/$D127)</f>
        <v/>
      </c>
      <c r="M127" s="16">
        <f>IF(N($C127)=0,"",MAX(0,$C127-N($D127)))</f>
        <v/>
      </c>
      <c r="N127" s="17">
        <f>IF(N($C127)=0,"",N($H127)/$C127)</f>
        <v/>
      </c>
      <c r="O127" s="17">
        <f>IF(N($E127)=0,"",N($H127)/$E127)</f>
        <v/>
      </c>
      <c r="P127" s="18">
        <f>IF($A127="","",DATE(YEAR($A127),MONTH($A127),1))</f>
        <v/>
      </c>
    </row>
    <row r="128">
      <c r="A128" s="12" t="n"/>
      <c r="B128" s="4" t="n"/>
      <c r="C128" s="13" t="n"/>
      <c r="D128" s="13" t="n"/>
      <c r="E128" s="13" t="n"/>
      <c r="F128" s="13" t="n"/>
      <c r="G128" s="13" t="n"/>
      <c r="H128" s="14" t="n"/>
      <c r="I128" s="15">
        <f>IF(N($C128)=0,"",N($D128)/$C128)</f>
        <v/>
      </c>
      <c r="J128" s="15">
        <f>IF(N($C128)=0,"",N($E128)/$C128)</f>
        <v/>
      </c>
      <c r="K128" s="16">
        <f>IF($A128="","",N($F128)+N($G128))</f>
        <v/>
      </c>
      <c r="L128" s="15">
        <f>IF(N($D128)=0,"",$K128/$D128)</f>
        <v/>
      </c>
      <c r="M128" s="16">
        <f>IF(N($C128)=0,"",MAX(0,$C128-N($D128)))</f>
        <v/>
      </c>
      <c r="N128" s="17">
        <f>IF(N($C128)=0,"",N($H128)/$C128)</f>
        <v/>
      </c>
      <c r="O128" s="17">
        <f>IF(N($E128)=0,"",N($H128)/$E128)</f>
        <v/>
      </c>
      <c r="P128" s="18">
        <f>IF($A128="","",DATE(YEAR($A128),MONTH($A128),1))</f>
        <v/>
      </c>
    </row>
    <row r="129">
      <c r="A129" s="12" t="n"/>
      <c r="B129" s="4" t="n"/>
      <c r="C129" s="13" t="n"/>
      <c r="D129" s="13" t="n"/>
      <c r="E129" s="13" t="n"/>
      <c r="F129" s="13" t="n"/>
      <c r="G129" s="13" t="n"/>
      <c r="H129" s="14" t="n"/>
      <c r="I129" s="15">
        <f>IF(N($C129)=0,"",N($D129)/$C129)</f>
        <v/>
      </c>
      <c r="J129" s="15">
        <f>IF(N($C129)=0,"",N($E129)/$C129)</f>
        <v/>
      </c>
      <c r="K129" s="16">
        <f>IF($A129="","",N($F129)+N($G129))</f>
        <v/>
      </c>
      <c r="L129" s="15">
        <f>IF(N($D129)=0,"",$K129/$D129)</f>
        <v/>
      </c>
      <c r="M129" s="16">
        <f>IF(N($C129)=0,"",MAX(0,$C129-N($D129)))</f>
        <v/>
      </c>
      <c r="N129" s="17">
        <f>IF(N($C129)=0,"",N($H129)/$C129)</f>
        <v/>
      </c>
      <c r="O129" s="17">
        <f>IF(N($E129)=0,"",N($H129)/$E129)</f>
        <v/>
      </c>
      <c r="P129" s="18">
        <f>IF($A129="","",DATE(YEAR($A129),MONTH($A129),1))</f>
        <v/>
      </c>
    </row>
    <row r="130">
      <c r="A130" s="12" t="n"/>
      <c r="B130" s="4" t="n"/>
      <c r="C130" s="13" t="n"/>
      <c r="D130" s="13" t="n"/>
      <c r="E130" s="13" t="n"/>
      <c r="F130" s="13" t="n"/>
      <c r="G130" s="13" t="n"/>
      <c r="H130" s="14" t="n"/>
      <c r="I130" s="15">
        <f>IF(N($C130)=0,"",N($D130)/$C130)</f>
        <v/>
      </c>
      <c r="J130" s="15">
        <f>IF(N($C130)=0,"",N($E130)/$C130)</f>
        <v/>
      </c>
      <c r="K130" s="16">
        <f>IF($A130="","",N($F130)+N($G130))</f>
        <v/>
      </c>
      <c r="L130" s="15">
        <f>IF(N($D130)=0,"",$K130/$D130)</f>
        <v/>
      </c>
      <c r="M130" s="16">
        <f>IF(N($C130)=0,"",MAX(0,$C130-N($D130)))</f>
        <v/>
      </c>
      <c r="N130" s="17">
        <f>IF(N($C130)=0,"",N($H130)/$C130)</f>
        <v/>
      </c>
      <c r="O130" s="17">
        <f>IF(N($E130)=0,"",N($H130)/$E130)</f>
        <v/>
      </c>
      <c r="P130" s="18">
        <f>IF($A130="","",DATE(YEAR($A130),MONTH($A130),1))</f>
        <v/>
      </c>
    </row>
    <row r="131">
      <c r="A131" s="12" t="n"/>
      <c r="B131" s="4" t="n"/>
      <c r="C131" s="13" t="n"/>
      <c r="D131" s="13" t="n"/>
      <c r="E131" s="13" t="n"/>
      <c r="F131" s="13" t="n"/>
      <c r="G131" s="13" t="n"/>
      <c r="H131" s="14" t="n"/>
      <c r="I131" s="15">
        <f>IF(N($C131)=0,"",N($D131)/$C131)</f>
        <v/>
      </c>
      <c r="J131" s="15">
        <f>IF(N($C131)=0,"",N($E131)/$C131)</f>
        <v/>
      </c>
      <c r="K131" s="16">
        <f>IF($A131="","",N($F131)+N($G131))</f>
        <v/>
      </c>
      <c r="L131" s="15">
        <f>IF(N($D131)=0,"",$K131/$D131)</f>
        <v/>
      </c>
      <c r="M131" s="16">
        <f>IF(N($C131)=0,"",MAX(0,$C131-N($D131)))</f>
        <v/>
      </c>
      <c r="N131" s="17">
        <f>IF(N($C131)=0,"",N($H131)/$C131)</f>
        <v/>
      </c>
      <c r="O131" s="17">
        <f>IF(N($E131)=0,"",N($H131)/$E131)</f>
        <v/>
      </c>
      <c r="P131" s="18">
        <f>IF($A131="","",DATE(YEAR($A131),MONTH($A131),1))</f>
        <v/>
      </c>
    </row>
    <row r="132">
      <c r="A132" s="12" t="n"/>
      <c r="B132" s="4" t="n"/>
      <c r="C132" s="13" t="n"/>
      <c r="D132" s="13" t="n"/>
      <c r="E132" s="13" t="n"/>
      <c r="F132" s="13" t="n"/>
      <c r="G132" s="13" t="n"/>
      <c r="H132" s="14" t="n"/>
      <c r="I132" s="15">
        <f>IF(N($C132)=0,"",N($D132)/$C132)</f>
        <v/>
      </c>
      <c r="J132" s="15">
        <f>IF(N($C132)=0,"",N($E132)/$C132)</f>
        <v/>
      </c>
      <c r="K132" s="16">
        <f>IF($A132="","",N($F132)+N($G132))</f>
        <v/>
      </c>
      <c r="L132" s="15">
        <f>IF(N($D132)=0,"",$K132/$D132)</f>
        <v/>
      </c>
      <c r="M132" s="16">
        <f>IF(N($C132)=0,"",MAX(0,$C132-N($D132)))</f>
        <v/>
      </c>
      <c r="N132" s="17">
        <f>IF(N($C132)=0,"",N($H132)/$C132)</f>
        <v/>
      </c>
      <c r="O132" s="17">
        <f>IF(N($E132)=0,"",N($H132)/$E132)</f>
        <v/>
      </c>
      <c r="P132" s="18">
        <f>IF($A132="","",DATE(YEAR($A132),MONTH($A132),1))</f>
        <v/>
      </c>
    </row>
    <row r="133">
      <c r="A133" s="12" t="n"/>
      <c r="B133" s="4" t="n"/>
      <c r="C133" s="13" t="n"/>
      <c r="D133" s="13" t="n"/>
      <c r="E133" s="13" t="n"/>
      <c r="F133" s="13" t="n"/>
      <c r="G133" s="13" t="n"/>
      <c r="H133" s="14" t="n"/>
      <c r="I133" s="15">
        <f>IF(N($C133)=0,"",N($D133)/$C133)</f>
        <v/>
      </c>
      <c r="J133" s="15">
        <f>IF(N($C133)=0,"",N($E133)/$C133)</f>
        <v/>
      </c>
      <c r="K133" s="16">
        <f>IF($A133="","",N($F133)+N($G133))</f>
        <v/>
      </c>
      <c r="L133" s="15">
        <f>IF(N($D133)=0,"",$K133/$D133)</f>
        <v/>
      </c>
      <c r="M133" s="16">
        <f>IF(N($C133)=0,"",MAX(0,$C133-N($D133)))</f>
        <v/>
      </c>
      <c r="N133" s="17">
        <f>IF(N($C133)=0,"",N($H133)/$C133)</f>
        <v/>
      </c>
      <c r="O133" s="17">
        <f>IF(N($E133)=0,"",N($H133)/$E133)</f>
        <v/>
      </c>
      <c r="P133" s="18">
        <f>IF($A133="","",DATE(YEAR($A133),MONTH($A133),1))</f>
        <v/>
      </c>
    </row>
    <row r="134">
      <c r="A134" s="12" t="n"/>
      <c r="B134" s="4" t="n"/>
      <c r="C134" s="13" t="n"/>
      <c r="D134" s="13" t="n"/>
      <c r="E134" s="13" t="n"/>
      <c r="F134" s="13" t="n"/>
      <c r="G134" s="13" t="n"/>
      <c r="H134" s="14" t="n"/>
      <c r="I134" s="15">
        <f>IF(N($C134)=0,"",N($D134)/$C134)</f>
        <v/>
      </c>
      <c r="J134" s="15">
        <f>IF(N($C134)=0,"",N($E134)/$C134)</f>
        <v/>
      </c>
      <c r="K134" s="16">
        <f>IF($A134="","",N($F134)+N($G134))</f>
        <v/>
      </c>
      <c r="L134" s="15">
        <f>IF(N($D134)=0,"",$K134/$D134)</f>
        <v/>
      </c>
      <c r="M134" s="16">
        <f>IF(N($C134)=0,"",MAX(0,$C134-N($D134)))</f>
        <v/>
      </c>
      <c r="N134" s="17">
        <f>IF(N($C134)=0,"",N($H134)/$C134)</f>
        <v/>
      </c>
      <c r="O134" s="17">
        <f>IF(N($E134)=0,"",N($H134)/$E134)</f>
        <v/>
      </c>
      <c r="P134" s="18">
        <f>IF($A134="","",DATE(YEAR($A134),MONTH($A134),1))</f>
        <v/>
      </c>
    </row>
    <row r="135">
      <c r="A135" s="12" t="n"/>
      <c r="B135" s="4" t="n"/>
      <c r="C135" s="13" t="n"/>
      <c r="D135" s="13" t="n"/>
      <c r="E135" s="13" t="n"/>
      <c r="F135" s="13" t="n"/>
      <c r="G135" s="13" t="n"/>
      <c r="H135" s="14" t="n"/>
      <c r="I135" s="15">
        <f>IF(N($C135)=0,"",N($D135)/$C135)</f>
        <v/>
      </c>
      <c r="J135" s="15">
        <f>IF(N($C135)=0,"",N($E135)/$C135)</f>
        <v/>
      </c>
      <c r="K135" s="16">
        <f>IF($A135="","",N($F135)+N($G135))</f>
        <v/>
      </c>
      <c r="L135" s="15">
        <f>IF(N($D135)=0,"",$K135/$D135)</f>
        <v/>
      </c>
      <c r="M135" s="16">
        <f>IF(N($C135)=0,"",MAX(0,$C135-N($D135)))</f>
        <v/>
      </c>
      <c r="N135" s="17">
        <f>IF(N($C135)=0,"",N($H135)/$C135)</f>
        <v/>
      </c>
      <c r="O135" s="17">
        <f>IF(N($E135)=0,"",N($H135)/$E135)</f>
        <v/>
      </c>
      <c r="P135" s="18">
        <f>IF($A135="","",DATE(YEAR($A135),MONTH($A135),1))</f>
        <v/>
      </c>
    </row>
    <row r="136">
      <c r="A136" s="12" t="n"/>
      <c r="B136" s="4" t="n"/>
      <c r="C136" s="13" t="n"/>
      <c r="D136" s="13" t="n"/>
      <c r="E136" s="13" t="n"/>
      <c r="F136" s="13" t="n"/>
      <c r="G136" s="13" t="n"/>
      <c r="H136" s="14" t="n"/>
      <c r="I136" s="15">
        <f>IF(N($C136)=0,"",N($D136)/$C136)</f>
        <v/>
      </c>
      <c r="J136" s="15">
        <f>IF(N($C136)=0,"",N($E136)/$C136)</f>
        <v/>
      </c>
      <c r="K136" s="16">
        <f>IF($A136="","",N($F136)+N($G136))</f>
        <v/>
      </c>
      <c r="L136" s="15">
        <f>IF(N($D136)=0,"",$K136/$D136)</f>
        <v/>
      </c>
      <c r="M136" s="16">
        <f>IF(N($C136)=0,"",MAX(0,$C136-N($D136)))</f>
        <v/>
      </c>
      <c r="N136" s="17">
        <f>IF(N($C136)=0,"",N($H136)/$C136)</f>
        <v/>
      </c>
      <c r="O136" s="17">
        <f>IF(N($E136)=0,"",N($H136)/$E136)</f>
        <v/>
      </c>
      <c r="P136" s="18">
        <f>IF($A136="","",DATE(YEAR($A136),MONTH($A136),1))</f>
        <v/>
      </c>
    </row>
    <row r="137">
      <c r="A137" s="12" t="n"/>
      <c r="B137" s="4" t="n"/>
      <c r="C137" s="13" t="n"/>
      <c r="D137" s="13" t="n"/>
      <c r="E137" s="13" t="n"/>
      <c r="F137" s="13" t="n"/>
      <c r="G137" s="13" t="n"/>
      <c r="H137" s="14" t="n"/>
      <c r="I137" s="15">
        <f>IF(N($C137)=0,"",N($D137)/$C137)</f>
        <v/>
      </c>
      <c r="J137" s="15">
        <f>IF(N($C137)=0,"",N($E137)/$C137)</f>
        <v/>
      </c>
      <c r="K137" s="16">
        <f>IF($A137="","",N($F137)+N($G137))</f>
        <v/>
      </c>
      <c r="L137" s="15">
        <f>IF(N($D137)=0,"",$K137/$D137)</f>
        <v/>
      </c>
      <c r="M137" s="16">
        <f>IF(N($C137)=0,"",MAX(0,$C137-N($D137)))</f>
        <v/>
      </c>
      <c r="N137" s="17">
        <f>IF(N($C137)=0,"",N($H137)/$C137)</f>
        <v/>
      </c>
      <c r="O137" s="17">
        <f>IF(N($E137)=0,"",N($H137)/$E137)</f>
        <v/>
      </c>
      <c r="P137" s="18">
        <f>IF($A137="","",DATE(YEAR($A137),MONTH($A137),1))</f>
        <v/>
      </c>
    </row>
    <row r="138">
      <c r="A138" s="12" t="n"/>
      <c r="B138" s="4" t="n"/>
      <c r="C138" s="13" t="n"/>
      <c r="D138" s="13" t="n"/>
      <c r="E138" s="13" t="n"/>
      <c r="F138" s="13" t="n"/>
      <c r="G138" s="13" t="n"/>
      <c r="H138" s="14" t="n"/>
      <c r="I138" s="15">
        <f>IF(N($C138)=0,"",N($D138)/$C138)</f>
        <v/>
      </c>
      <c r="J138" s="15">
        <f>IF(N($C138)=0,"",N($E138)/$C138)</f>
        <v/>
      </c>
      <c r="K138" s="16">
        <f>IF($A138="","",N($F138)+N($G138))</f>
        <v/>
      </c>
      <c r="L138" s="15">
        <f>IF(N($D138)=0,"",$K138/$D138)</f>
        <v/>
      </c>
      <c r="M138" s="16">
        <f>IF(N($C138)=0,"",MAX(0,$C138-N($D138)))</f>
        <v/>
      </c>
      <c r="N138" s="17">
        <f>IF(N($C138)=0,"",N($H138)/$C138)</f>
        <v/>
      </c>
      <c r="O138" s="17">
        <f>IF(N($E138)=0,"",N($H138)/$E138)</f>
        <v/>
      </c>
      <c r="P138" s="18">
        <f>IF($A138="","",DATE(YEAR($A138),MONTH($A138),1))</f>
        <v/>
      </c>
    </row>
    <row r="139">
      <c r="A139" s="12" t="n"/>
      <c r="B139" s="4" t="n"/>
      <c r="C139" s="13" t="n"/>
      <c r="D139" s="13" t="n"/>
      <c r="E139" s="13" t="n"/>
      <c r="F139" s="13" t="n"/>
      <c r="G139" s="13" t="n"/>
      <c r="H139" s="14" t="n"/>
      <c r="I139" s="15">
        <f>IF(N($C139)=0,"",N($D139)/$C139)</f>
        <v/>
      </c>
      <c r="J139" s="15">
        <f>IF(N($C139)=0,"",N($E139)/$C139)</f>
        <v/>
      </c>
      <c r="K139" s="16">
        <f>IF($A139="","",N($F139)+N($G139))</f>
        <v/>
      </c>
      <c r="L139" s="15">
        <f>IF(N($D139)=0,"",$K139/$D139)</f>
        <v/>
      </c>
      <c r="M139" s="16">
        <f>IF(N($C139)=0,"",MAX(0,$C139-N($D139)))</f>
        <v/>
      </c>
      <c r="N139" s="17">
        <f>IF(N($C139)=0,"",N($H139)/$C139)</f>
        <v/>
      </c>
      <c r="O139" s="17">
        <f>IF(N($E139)=0,"",N($H139)/$E139)</f>
        <v/>
      </c>
      <c r="P139" s="18">
        <f>IF($A139="","",DATE(YEAR($A139),MONTH($A139),1))</f>
        <v/>
      </c>
    </row>
    <row r="140">
      <c r="A140" s="12" t="n"/>
      <c r="B140" s="4" t="n"/>
      <c r="C140" s="13" t="n"/>
      <c r="D140" s="13" t="n"/>
      <c r="E140" s="13" t="n"/>
      <c r="F140" s="13" t="n"/>
      <c r="G140" s="13" t="n"/>
      <c r="H140" s="14" t="n"/>
      <c r="I140" s="15">
        <f>IF(N($C140)=0,"",N($D140)/$C140)</f>
        <v/>
      </c>
      <c r="J140" s="15">
        <f>IF(N($C140)=0,"",N($E140)/$C140)</f>
        <v/>
      </c>
      <c r="K140" s="16">
        <f>IF($A140="","",N($F140)+N($G140))</f>
        <v/>
      </c>
      <c r="L140" s="15">
        <f>IF(N($D140)=0,"",$K140/$D140)</f>
        <v/>
      </c>
      <c r="M140" s="16">
        <f>IF(N($C140)=0,"",MAX(0,$C140-N($D140)))</f>
        <v/>
      </c>
      <c r="N140" s="17">
        <f>IF(N($C140)=0,"",N($H140)/$C140)</f>
        <v/>
      </c>
      <c r="O140" s="17">
        <f>IF(N($E140)=0,"",N($H140)/$E140)</f>
        <v/>
      </c>
      <c r="P140" s="18">
        <f>IF($A140="","",DATE(YEAR($A140),MONTH($A140),1))</f>
        <v/>
      </c>
    </row>
    <row r="141">
      <c r="A141" s="12" t="n"/>
      <c r="B141" s="4" t="n"/>
      <c r="C141" s="13" t="n"/>
      <c r="D141" s="13" t="n"/>
      <c r="E141" s="13" t="n"/>
      <c r="F141" s="13" t="n"/>
      <c r="G141" s="13" t="n"/>
      <c r="H141" s="14" t="n"/>
      <c r="I141" s="15">
        <f>IF(N($C141)=0,"",N($D141)/$C141)</f>
        <v/>
      </c>
      <c r="J141" s="15">
        <f>IF(N($C141)=0,"",N($E141)/$C141)</f>
        <v/>
      </c>
      <c r="K141" s="16">
        <f>IF($A141="","",N($F141)+N($G141))</f>
        <v/>
      </c>
      <c r="L141" s="15">
        <f>IF(N($D141)=0,"",$K141/$D141)</f>
        <v/>
      </c>
      <c r="M141" s="16">
        <f>IF(N($C141)=0,"",MAX(0,$C141-N($D141)))</f>
        <v/>
      </c>
      <c r="N141" s="17">
        <f>IF(N($C141)=0,"",N($H141)/$C141)</f>
        <v/>
      </c>
      <c r="O141" s="17">
        <f>IF(N($E141)=0,"",N($H141)/$E141)</f>
        <v/>
      </c>
      <c r="P141" s="18">
        <f>IF($A141="","",DATE(YEAR($A141),MONTH($A141),1))</f>
        <v/>
      </c>
    </row>
    <row r="142">
      <c r="A142" s="12" t="n"/>
      <c r="B142" s="4" t="n"/>
      <c r="C142" s="13" t="n"/>
      <c r="D142" s="13" t="n"/>
      <c r="E142" s="13" t="n"/>
      <c r="F142" s="13" t="n"/>
      <c r="G142" s="13" t="n"/>
      <c r="H142" s="14" t="n"/>
      <c r="I142" s="15">
        <f>IF(N($C142)=0,"",N($D142)/$C142)</f>
        <v/>
      </c>
      <c r="J142" s="15">
        <f>IF(N($C142)=0,"",N($E142)/$C142)</f>
        <v/>
      </c>
      <c r="K142" s="16">
        <f>IF($A142="","",N($F142)+N($G142))</f>
        <v/>
      </c>
      <c r="L142" s="15">
        <f>IF(N($D142)=0,"",$K142/$D142)</f>
        <v/>
      </c>
      <c r="M142" s="16">
        <f>IF(N($C142)=0,"",MAX(0,$C142-N($D142)))</f>
        <v/>
      </c>
      <c r="N142" s="17">
        <f>IF(N($C142)=0,"",N($H142)/$C142)</f>
        <v/>
      </c>
      <c r="O142" s="17">
        <f>IF(N($E142)=0,"",N($H142)/$E142)</f>
        <v/>
      </c>
      <c r="P142" s="18">
        <f>IF($A142="","",DATE(YEAR($A142),MONTH($A142),1))</f>
        <v/>
      </c>
    </row>
    <row r="143">
      <c r="A143" s="12" t="n"/>
      <c r="B143" s="4" t="n"/>
      <c r="C143" s="13" t="n"/>
      <c r="D143" s="13" t="n"/>
      <c r="E143" s="13" t="n"/>
      <c r="F143" s="13" t="n"/>
      <c r="G143" s="13" t="n"/>
      <c r="H143" s="14" t="n"/>
      <c r="I143" s="15">
        <f>IF(N($C143)=0,"",N($D143)/$C143)</f>
        <v/>
      </c>
      <c r="J143" s="15">
        <f>IF(N($C143)=0,"",N($E143)/$C143)</f>
        <v/>
      </c>
      <c r="K143" s="16">
        <f>IF($A143="","",N($F143)+N($G143))</f>
        <v/>
      </c>
      <c r="L143" s="15">
        <f>IF(N($D143)=0,"",$K143/$D143)</f>
        <v/>
      </c>
      <c r="M143" s="16">
        <f>IF(N($C143)=0,"",MAX(0,$C143-N($D143)))</f>
        <v/>
      </c>
      <c r="N143" s="17">
        <f>IF(N($C143)=0,"",N($H143)/$C143)</f>
        <v/>
      </c>
      <c r="O143" s="17">
        <f>IF(N($E143)=0,"",N($H143)/$E143)</f>
        <v/>
      </c>
      <c r="P143" s="18">
        <f>IF($A143="","",DATE(YEAR($A143),MONTH($A143),1))</f>
        <v/>
      </c>
    </row>
    <row r="144">
      <c r="A144" s="12" t="n"/>
      <c r="B144" s="4" t="n"/>
      <c r="C144" s="13" t="n"/>
      <c r="D144" s="13" t="n"/>
      <c r="E144" s="13" t="n"/>
      <c r="F144" s="13" t="n"/>
      <c r="G144" s="13" t="n"/>
      <c r="H144" s="14" t="n"/>
      <c r="I144" s="15">
        <f>IF(N($C144)=0,"",N($D144)/$C144)</f>
        <v/>
      </c>
      <c r="J144" s="15">
        <f>IF(N($C144)=0,"",N($E144)/$C144)</f>
        <v/>
      </c>
      <c r="K144" s="16">
        <f>IF($A144="","",N($F144)+N($G144))</f>
        <v/>
      </c>
      <c r="L144" s="15">
        <f>IF(N($D144)=0,"",$K144/$D144)</f>
        <v/>
      </c>
      <c r="M144" s="16">
        <f>IF(N($C144)=0,"",MAX(0,$C144-N($D144)))</f>
        <v/>
      </c>
      <c r="N144" s="17">
        <f>IF(N($C144)=0,"",N($H144)/$C144)</f>
        <v/>
      </c>
      <c r="O144" s="17">
        <f>IF(N($E144)=0,"",N($H144)/$E144)</f>
        <v/>
      </c>
      <c r="P144" s="18">
        <f>IF($A144="","",DATE(YEAR($A144),MONTH($A144),1))</f>
        <v/>
      </c>
    </row>
    <row r="145">
      <c r="A145" s="12" t="n"/>
      <c r="B145" s="4" t="n"/>
      <c r="C145" s="13" t="n"/>
      <c r="D145" s="13" t="n"/>
      <c r="E145" s="13" t="n"/>
      <c r="F145" s="13" t="n"/>
      <c r="G145" s="13" t="n"/>
      <c r="H145" s="14" t="n"/>
      <c r="I145" s="15">
        <f>IF(N($C145)=0,"",N($D145)/$C145)</f>
        <v/>
      </c>
      <c r="J145" s="15">
        <f>IF(N($C145)=0,"",N($E145)/$C145)</f>
        <v/>
      </c>
      <c r="K145" s="16">
        <f>IF($A145="","",N($F145)+N($G145))</f>
        <v/>
      </c>
      <c r="L145" s="15">
        <f>IF(N($D145)=0,"",$K145/$D145)</f>
        <v/>
      </c>
      <c r="M145" s="16">
        <f>IF(N($C145)=0,"",MAX(0,$C145-N($D145)))</f>
        <v/>
      </c>
      <c r="N145" s="17">
        <f>IF(N($C145)=0,"",N($H145)/$C145)</f>
        <v/>
      </c>
      <c r="O145" s="17">
        <f>IF(N($E145)=0,"",N($H145)/$E145)</f>
        <v/>
      </c>
      <c r="P145" s="18">
        <f>IF($A145="","",DATE(YEAR($A145),MONTH($A145),1))</f>
        <v/>
      </c>
    </row>
    <row r="146">
      <c r="A146" s="12" t="n"/>
      <c r="B146" s="4" t="n"/>
      <c r="C146" s="13" t="n"/>
      <c r="D146" s="13" t="n"/>
      <c r="E146" s="13" t="n"/>
      <c r="F146" s="13" t="n"/>
      <c r="G146" s="13" t="n"/>
      <c r="H146" s="14" t="n"/>
      <c r="I146" s="15">
        <f>IF(N($C146)=0,"",N($D146)/$C146)</f>
        <v/>
      </c>
      <c r="J146" s="15">
        <f>IF(N($C146)=0,"",N($E146)/$C146)</f>
        <v/>
      </c>
      <c r="K146" s="16">
        <f>IF($A146="","",N($F146)+N($G146))</f>
        <v/>
      </c>
      <c r="L146" s="15">
        <f>IF(N($D146)=0,"",$K146/$D146)</f>
        <v/>
      </c>
      <c r="M146" s="16">
        <f>IF(N($C146)=0,"",MAX(0,$C146-N($D146)))</f>
        <v/>
      </c>
      <c r="N146" s="17">
        <f>IF(N($C146)=0,"",N($H146)/$C146)</f>
        <v/>
      </c>
      <c r="O146" s="17">
        <f>IF(N($E146)=0,"",N($H146)/$E146)</f>
        <v/>
      </c>
      <c r="P146" s="18">
        <f>IF($A146="","",DATE(YEAR($A146),MONTH($A146),1))</f>
        <v/>
      </c>
    </row>
    <row r="147">
      <c r="A147" s="12" t="n"/>
      <c r="B147" s="4" t="n"/>
      <c r="C147" s="13" t="n"/>
      <c r="D147" s="13" t="n"/>
      <c r="E147" s="13" t="n"/>
      <c r="F147" s="13" t="n"/>
      <c r="G147" s="13" t="n"/>
      <c r="H147" s="14" t="n"/>
      <c r="I147" s="15">
        <f>IF(N($C147)=0,"",N($D147)/$C147)</f>
        <v/>
      </c>
      <c r="J147" s="15">
        <f>IF(N($C147)=0,"",N($E147)/$C147)</f>
        <v/>
      </c>
      <c r="K147" s="16">
        <f>IF($A147="","",N($F147)+N($G147))</f>
        <v/>
      </c>
      <c r="L147" s="15">
        <f>IF(N($D147)=0,"",$K147/$D147)</f>
        <v/>
      </c>
      <c r="M147" s="16">
        <f>IF(N($C147)=0,"",MAX(0,$C147-N($D147)))</f>
        <v/>
      </c>
      <c r="N147" s="17">
        <f>IF(N($C147)=0,"",N($H147)/$C147)</f>
        <v/>
      </c>
      <c r="O147" s="17">
        <f>IF(N($E147)=0,"",N($H147)/$E147)</f>
        <v/>
      </c>
      <c r="P147" s="18">
        <f>IF($A147="","",DATE(YEAR($A147),MONTH($A147),1))</f>
        <v/>
      </c>
    </row>
    <row r="148">
      <c r="A148" s="12" t="n"/>
      <c r="B148" s="4" t="n"/>
      <c r="C148" s="13" t="n"/>
      <c r="D148" s="13" t="n"/>
      <c r="E148" s="13" t="n"/>
      <c r="F148" s="13" t="n"/>
      <c r="G148" s="13" t="n"/>
      <c r="H148" s="14" t="n"/>
      <c r="I148" s="15">
        <f>IF(N($C148)=0,"",N($D148)/$C148)</f>
        <v/>
      </c>
      <c r="J148" s="15">
        <f>IF(N($C148)=0,"",N($E148)/$C148)</f>
        <v/>
      </c>
      <c r="K148" s="16">
        <f>IF($A148="","",N($F148)+N($G148))</f>
        <v/>
      </c>
      <c r="L148" s="15">
        <f>IF(N($D148)=0,"",$K148/$D148)</f>
        <v/>
      </c>
      <c r="M148" s="16">
        <f>IF(N($C148)=0,"",MAX(0,$C148-N($D148)))</f>
        <v/>
      </c>
      <c r="N148" s="17">
        <f>IF(N($C148)=0,"",N($H148)/$C148)</f>
        <v/>
      </c>
      <c r="O148" s="17">
        <f>IF(N($E148)=0,"",N($H148)/$E148)</f>
        <v/>
      </c>
      <c r="P148" s="18">
        <f>IF($A148="","",DATE(YEAR($A148),MONTH($A148),1))</f>
        <v/>
      </c>
    </row>
    <row r="149">
      <c r="A149" s="12" t="n"/>
      <c r="B149" s="4" t="n"/>
      <c r="C149" s="13" t="n"/>
      <c r="D149" s="13" t="n"/>
      <c r="E149" s="13" t="n"/>
      <c r="F149" s="13" t="n"/>
      <c r="G149" s="13" t="n"/>
      <c r="H149" s="14" t="n"/>
      <c r="I149" s="15">
        <f>IF(N($C149)=0,"",N($D149)/$C149)</f>
        <v/>
      </c>
      <c r="J149" s="15">
        <f>IF(N($C149)=0,"",N($E149)/$C149)</f>
        <v/>
      </c>
      <c r="K149" s="16">
        <f>IF($A149="","",N($F149)+N($G149))</f>
        <v/>
      </c>
      <c r="L149" s="15">
        <f>IF(N($D149)=0,"",$K149/$D149)</f>
        <v/>
      </c>
      <c r="M149" s="16">
        <f>IF(N($C149)=0,"",MAX(0,$C149-N($D149)))</f>
        <v/>
      </c>
      <c r="N149" s="17">
        <f>IF(N($C149)=0,"",N($H149)/$C149)</f>
        <v/>
      </c>
      <c r="O149" s="17">
        <f>IF(N($E149)=0,"",N($H149)/$E149)</f>
        <v/>
      </c>
      <c r="P149" s="18">
        <f>IF($A149="","",DATE(YEAR($A149),MONTH($A149),1))</f>
        <v/>
      </c>
    </row>
    <row r="150">
      <c r="A150" s="12" t="n"/>
      <c r="B150" s="4" t="n"/>
      <c r="C150" s="13" t="n"/>
      <c r="D150" s="13" t="n"/>
      <c r="E150" s="13" t="n"/>
      <c r="F150" s="13" t="n"/>
      <c r="G150" s="13" t="n"/>
      <c r="H150" s="14" t="n"/>
      <c r="I150" s="15">
        <f>IF(N($C150)=0,"",N($D150)/$C150)</f>
        <v/>
      </c>
      <c r="J150" s="15">
        <f>IF(N($C150)=0,"",N($E150)/$C150)</f>
        <v/>
      </c>
      <c r="K150" s="16">
        <f>IF($A150="","",N($F150)+N($G150))</f>
        <v/>
      </c>
      <c r="L150" s="15">
        <f>IF(N($D150)=0,"",$K150/$D150)</f>
        <v/>
      </c>
      <c r="M150" s="16">
        <f>IF(N($C150)=0,"",MAX(0,$C150-N($D150)))</f>
        <v/>
      </c>
      <c r="N150" s="17">
        <f>IF(N($C150)=0,"",N($H150)/$C150)</f>
        <v/>
      </c>
      <c r="O150" s="17">
        <f>IF(N($E150)=0,"",N($H150)/$E150)</f>
        <v/>
      </c>
      <c r="P150" s="18">
        <f>IF($A150="","",DATE(YEAR($A150),MONTH($A150),1))</f>
        <v/>
      </c>
    </row>
    <row r="151">
      <c r="A151" s="12" t="n"/>
      <c r="B151" s="4" t="n"/>
      <c r="C151" s="13" t="n"/>
      <c r="D151" s="13" t="n"/>
      <c r="E151" s="13" t="n"/>
      <c r="F151" s="13" t="n"/>
      <c r="G151" s="13" t="n"/>
      <c r="H151" s="14" t="n"/>
      <c r="I151" s="15">
        <f>IF(N($C151)=0,"",N($D151)/$C151)</f>
        <v/>
      </c>
      <c r="J151" s="15">
        <f>IF(N($C151)=0,"",N($E151)/$C151)</f>
        <v/>
      </c>
      <c r="K151" s="16">
        <f>IF($A151="","",N($F151)+N($G151))</f>
        <v/>
      </c>
      <c r="L151" s="15">
        <f>IF(N($D151)=0,"",$K151/$D151)</f>
        <v/>
      </c>
      <c r="M151" s="16">
        <f>IF(N($C151)=0,"",MAX(0,$C151-N($D151)))</f>
        <v/>
      </c>
      <c r="N151" s="17">
        <f>IF(N($C151)=0,"",N($H151)/$C151)</f>
        <v/>
      </c>
      <c r="O151" s="17">
        <f>IF(N($E151)=0,"",N($H151)/$E151)</f>
        <v/>
      </c>
      <c r="P151" s="18">
        <f>IF($A151="","",DATE(YEAR($A151),MONTH($A151),1))</f>
        <v/>
      </c>
    </row>
    <row r="152">
      <c r="A152" s="12" t="n"/>
      <c r="B152" s="4" t="n"/>
      <c r="C152" s="13" t="n"/>
      <c r="D152" s="13" t="n"/>
      <c r="E152" s="13" t="n"/>
      <c r="F152" s="13" t="n"/>
      <c r="G152" s="13" t="n"/>
      <c r="H152" s="14" t="n"/>
      <c r="I152" s="15">
        <f>IF(N($C152)=0,"",N($D152)/$C152)</f>
        <v/>
      </c>
      <c r="J152" s="15">
        <f>IF(N($C152)=0,"",N($E152)/$C152)</f>
        <v/>
      </c>
      <c r="K152" s="16">
        <f>IF($A152="","",N($F152)+N($G152))</f>
        <v/>
      </c>
      <c r="L152" s="15">
        <f>IF(N($D152)=0,"",$K152/$D152)</f>
        <v/>
      </c>
      <c r="M152" s="16">
        <f>IF(N($C152)=0,"",MAX(0,$C152-N($D152)))</f>
        <v/>
      </c>
      <c r="N152" s="17">
        <f>IF(N($C152)=0,"",N($H152)/$C152)</f>
        <v/>
      </c>
      <c r="O152" s="17">
        <f>IF(N($E152)=0,"",N($H152)/$E152)</f>
        <v/>
      </c>
      <c r="P152" s="18">
        <f>IF($A152="","",DATE(YEAR($A152),MONTH($A152),1))</f>
        <v/>
      </c>
    </row>
    <row r="153">
      <c r="A153" s="12" t="n"/>
      <c r="B153" s="4" t="n"/>
      <c r="C153" s="13" t="n"/>
      <c r="D153" s="13" t="n"/>
      <c r="E153" s="13" t="n"/>
      <c r="F153" s="13" t="n"/>
      <c r="G153" s="13" t="n"/>
      <c r="H153" s="14" t="n"/>
      <c r="I153" s="15">
        <f>IF(N($C153)=0,"",N($D153)/$C153)</f>
        <v/>
      </c>
      <c r="J153" s="15">
        <f>IF(N($C153)=0,"",N($E153)/$C153)</f>
        <v/>
      </c>
      <c r="K153" s="16">
        <f>IF($A153="","",N($F153)+N($G153))</f>
        <v/>
      </c>
      <c r="L153" s="15">
        <f>IF(N($D153)=0,"",$K153/$D153)</f>
        <v/>
      </c>
      <c r="M153" s="16">
        <f>IF(N($C153)=0,"",MAX(0,$C153-N($D153)))</f>
        <v/>
      </c>
      <c r="N153" s="17">
        <f>IF(N($C153)=0,"",N($H153)/$C153)</f>
        <v/>
      </c>
      <c r="O153" s="17">
        <f>IF(N($E153)=0,"",N($H153)/$E153)</f>
        <v/>
      </c>
      <c r="P153" s="18">
        <f>IF($A153="","",DATE(YEAR($A153),MONTH($A153),1))</f>
        <v/>
      </c>
    </row>
    <row r="154">
      <c r="A154" s="12" t="n"/>
      <c r="B154" s="4" t="n"/>
      <c r="C154" s="13" t="n"/>
      <c r="D154" s="13" t="n"/>
      <c r="E154" s="13" t="n"/>
      <c r="F154" s="13" t="n"/>
      <c r="G154" s="13" t="n"/>
      <c r="H154" s="14" t="n"/>
      <c r="I154" s="15">
        <f>IF(N($C154)=0,"",N($D154)/$C154)</f>
        <v/>
      </c>
      <c r="J154" s="15">
        <f>IF(N($C154)=0,"",N($E154)/$C154)</f>
        <v/>
      </c>
      <c r="K154" s="16">
        <f>IF($A154="","",N($F154)+N($G154))</f>
        <v/>
      </c>
      <c r="L154" s="15">
        <f>IF(N($D154)=0,"",$K154/$D154)</f>
        <v/>
      </c>
      <c r="M154" s="16">
        <f>IF(N($C154)=0,"",MAX(0,$C154-N($D154)))</f>
        <v/>
      </c>
      <c r="N154" s="17">
        <f>IF(N($C154)=0,"",N($H154)/$C154)</f>
        <v/>
      </c>
      <c r="O154" s="17">
        <f>IF(N($E154)=0,"",N($H154)/$E154)</f>
        <v/>
      </c>
      <c r="P154" s="18">
        <f>IF($A154="","",DATE(YEAR($A154),MONTH($A154),1))</f>
        <v/>
      </c>
    </row>
    <row r="155">
      <c r="A155" s="12" t="n"/>
      <c r="B155" s="4" t="n"/>
      <c r="C155" s="13" t="n"/>
      <c r="D155" s="13" t="n"/>
      <c r="E155" s="13" t="n"/>
      <c r="F155" s="13" t="n"/>
      <c r="G155" s="13" t="n"/>
      <c r="H155" s="14" t="n"/>
      <c r="I155" s="15">
        <f>IF(N($C155)=0,"",N($D155)/$C155)</f>
        <v/>
      </c>
      <c r="J155" s="15">
        <f>IF(N($C155)=0,"",N($E155)/$C155)</f>
        <v/>
      </c>
      <c r="K155" s="16">
        <f>IF($A155="","",N($F155)+N($G155))</f>
        <v/>
      </c>
      <c r="L155" s="15">
        <f>IF(N($D155)=0,"",$K155/$D155)</f>
        <v/>
      </c>
      <c r="M155" s="16">
        <f>IF(N($C155)=0,"",MAX(0,$C155-N($D155)))</f>
        <v/>
      </c>
      <c r="N155" s="17">
        <f>IF(N($C155)=0,"",N($H155)/$C155)</f>
        <v/>
      </c>
      <c r="O155" s="17">
        <f>IF(N($E155)=0,"",N($H155)/$E155)</f>
        <v/>
      </c>
      <c r="P155" s="18">
        <f>IF($A155="","",DATE(YEAR($A155),MONTH($A155),1))</f>
        <v/>
      </c>
    </row>
    <row r="156">
      <c r="A156" s="12" t="n"/>
      <c r="B156" s="4" t="n"/>
      <c r="C156" s="13" t="n"/>
      <c r="D156" s="13" t="n"/>
      <c r="E156" s="13" t="n"/>
      <c r="F156" s="13" t="n"/>
      <c r="G156" s="13" t="n"/>
      <c r="H156" s="14" t="n"/>
      <c r="I156" s="15">
        <f>IF(N($C156)=0,"",N($D156)/$C156)</f>
        <v/>
      </c>
      <c r="J156" s="15">
        <f>IF(N($C156)=0,"",N($E156)/$C156)</f>
        <v/>
      </c>
      <c r="K156" s="16">
        <f>IF($A156="","",N($F156)+N($G156))</f>
        <v/>
      </c>
      <c r="L156" s="15">
        <f>IF(N($D156)=0,"",$K156/$D156)</f>
        <v/>
      </c>
      <c r="M156" s="16">
        <f>IF(N($C156)=0,"",MAX(0,$C156-N($D156)))</f>
        <v/>
      </c>
      <c r="N156" s="17">
        <f>IF(N($C156)=0,"",N($H156)/$C156)</f>
        <v/>
      </c>
      <c r="O156" s="17">
        <f>IF(N($E156)=0,"",N($H156)/$E156)</f>
        <v/>
      </c>
      <c r="P156" s="18">
        <f>IF($A156="","",DATE(YEAR($A156),MONTH($A156),1))</f>
        <v/>
      </c>
    </row>
    <row r="157">
      <c r="A157" s="12" t="n"/>
      <c r="B157" s="4" t="n"/>
      <c r="C157" s="13" t="n"/>
      <c r="D157" s="13" t="n"/>
      <c r="E157" s="13" t="n"/>
      <c r="F157" s="13" t="n"/>
      <c r="G157" s="13" t="n"/>
      <c r="H157" s="14" t="n"/>
      <c r="I157" s="15">
        <f>IF(N($C157)=0,"",N($D157)/$C157)</f>
        <v/>
      </c>
      <c r="J157" s="15">
        <f>IF(N($C157)=0,"",N($E157)/$C157)</f>
        <v/>
      </c>
      <c r="K157" s="16">
        <f>IF($A157="","",N($F157)+N($G157))</f>
        <v/>
      </c>
      <c r="L157" s="15">
        <f>IF(N($D157)=0,"",$K157/$D157)</f>
        <v/>
      </c>
      <c r="M157" s="16">
        <f>IF(N($C157)=0,"",MAX(0,$C157-N($D157)))</f>
        <v/>
      </c>
      <c r="N157" s="17">
        <f>IF(N($C157)=0,"",N($H157)/$C157)</f>
        <v/>
      </c>
      <c r="O157" s="17">
        <f>IF(N($E157)=0,"",N($H157)/$E157)</f>
        <v/>
      </c>
      <c r="P157" s="18">
        <f>IF($A157="","",DATE(YEAR($A157),MONTH($A157),1))</f>
        <v/>
      </c>
    </row>
    <row r="158">
      <c r="A158" s="12" t="n"/>
      <c r="B158" s="4" t="n"/>
      <c r="C158" s="13" t="n"/>
      <c r="D158" s="13" t="n"/>
      <c r="E158" s="13" t="n"/>
      <c r="F158" s="13" t="n"/>
      <c r="G158" s="13" t="n"/>
      <c r="H158" s="14" t="n"/>
      <c r="I158" s="15">
        <f>IF(N($C158)=0,"",N($D158)/$C158)</f>
        <v/>
      </c>
      <c r="J158" s="15">
        <f>IF(N($C158)=0,"",N($E158)/$C158)</f>
        <v/>
      </c>
      <c r="K158" s="16">
        <f>IF($A158="","",N($F158)+N($G158))</f>
        <v/>
      </c>
      <c r="L158" s="15">
        <f>IF(N($D158)=0,"",$K158/$D158)</f>
        <v/>
      </c>
      <c r="M158" s="16">
        <f>IF(N($C158)=0,"",MAX(0,$C158-N($D158)))</f>
        <v/>
      </c>
      <c r="N158" s="17">
        <f>IF(N($C158)=0,"",N($H158)/$C158)</f>
        <v/>
      </c>
      <c r="O158" s="17">
        <f>IF(N($E158)=0,"",N($H158)/$E158)</f>
        <v/>
      </c>
      <c r="P158" s="18">
        <f>IF($A158="","",DATE(YEAR($A158),MONTH($A158),1))</f>
        <v/>
      </c>
    </row>
    <row r="159">
      <c r="A159" s="12" t="n"/>
      <c r="B159" s="4" t="n"/>
      <c r="C159" s="13" t="n"/>
      <c r="D159" s="13" t="n"/>
      <c r="E159" s="13" t="n"/>
      <c r="F159" s="13" t="n"/>
      <c r="G159" s="13" t="n"/>
      <c r="H159" s="14" t="n"/>
      <c r="I159" s="15">
        <f>IF(N($C159)=0,"",N($D159)/$C159)</f>
        <v/>
      </c>
      <c r="J159" s="15">
        <f>IF(N($C159)=0,"",N($E159)/$C159)</f>
        <v/>
      </c>
      <c r="K159" s="16">
        <f>IF($A159="","",N($F159)+N($G159))</f>
        <v/>
      </c>
      <c r="L159" s="15">
        <f>IF(N($D159)=0,"",$K159/$D159)</f>
        <v/>
      </c>
      <c r="M159" s="16">
        <f>IF(N($C159)=0,"",MAX(0,$C159-N($D159)))</f>
        <v/>
      </c>
      <c r="N159" s="17">
        <f>IF(N($C159)=0,"",N($H159)/$C159)</f>
        <v/>
      </c>
      <c r="O159" s="17">
        <f>IF(N($E159)=0,"",N($H159)/$E159)</f>
        <v/>
      </c>
      <c r="P159" s="18">
        <f>IF($A159="","",DATE(YEAR($A159),MONTH($A159),1))</f>
        <v/>
      </c>
    </row>
    <row r="160">
      <c r="A160" s="12" t="n"/>
      <c r="B160" s="4" t="n"/>
      <c r="C160" s="13" t="n"/>
      <c r="D160" s="13" t="n"/>
      <c r="E160" s="13" t="n"/>
      <c r="F160" s="13" t="n"/>
      <c r="G160" s="13" t="n"/>
      <c r="H160" s="14" t="n"/>
      <c r="I160" s="15">
        <f>IF(N($C160)=0,"",N($D160)/$C160)</f>
        <v/>
      </c>
      <c r="J160" s="15">
        <f>IF(N($C160)=0,"",N($E160)/$C160)</f>
        <v/>
      </c>
      <c r="K160" s="16">
        <f>IF($A160="","",N($F160)+N($G160))</f>
        <v/>
      </c>
      <c r="L160" s="15">
        <f>IF(N($D160)=0,"",$K160/$D160)</f>
        <v/>
      </c>
      <c r="M160" s="16">
        <f>IF(N($C160)=0,"",MAX(0,$C160-N($D160)))</f>
        <v/>
      </c>
      <c r="N160" s="17">
        <f>IF(N($C160)=0,"",N($H160)/$C160)</f>
        <v/>
      </c>
      <c r="O160" s="17">
        <f>IF(N($E160)=0,"",N($H160)/$E160)</f>
        <v/>
      </c>
      <c r="P160" s="18">
        <f>IF($A160="","",DATE(YEAR($A160),MONTH($A160),1))</f>
        <v/>
      </c>
    </row>
    <row r="161">
      <c r="A161" s="12" t="n"/>
      <c r="B161" s="4" t="n"/>
      <c r="C161" s="13" t="n"/>
      <c r="D161" s="13" t="n"/>
      <c r="E161" s="13" t="n"/>
      <c r="F161" s="13" t="n"/>
      <c r="G161" s="13" t="n"/>
      <c r="H161" s="14" t="n"/>
      <c r="I161" s="15">
        <f>IF(N($C161)=0,"",N($D161)/$C161)</f>
        <v/>
      </c>
      <c r="J161" s="15">
        <f>IF(N($C161)=0,"",N($E161)/$C161)</f>
        <v/>
      </c>
      <c r="K161" s="16">
        <f>IF($A161="","",N($F161)+N($G161))</f>
        <v/>
      </c>
      <c r="L161" s="15">
        <f>IF(N($D161)=0,"",$K161/$D161)</f>
        <v/>
      </c>
      <c r="M161" s="16">
        <f>IF(N($C161)=0,"",MAX(0,$C161-N($D161)))</f>
        <v/>
      </c>
      <c r="N161" s="17">
        <f>IF(N($C161)=0,"",N($H161)/$C161)</f>
        <v/>
      </c>
      <c r="O161" s="17">
        <f>IF(N($E161)=0,"",N($H161)/$E161)</f>
        <v/>
      </c>
      <c r="P161" s="18">
        <f>IF($A161="","",DATE(YEAR($A161),MONTH($A161),1))</f>
        <v/>
      </c>
    </row>
    <row r="162">
      <c r="A162" s="12" t="n"/>
      <c r="B162" s="4" t="n"/>
      <c r="C162" s="13" t="n"/>
      <c r="D162" s="13" t="n"/>
      <c r="E162" s="13" t="n"/>
      <c r="F162" s="13" t="n"/>
      <c r="G162" s="13" t="n"/>
      <c r="H162" s="14" t="n"/>
      <c r="I162" s="15">
        <f>IF(N($C162)=0,"",N($D162)/$C162)</f>
        <v/>
      </c>
      <c r="J162" s="15">
        <f>IF(N($C162)=0,"",N($E162)/$C162)</f>
        <v/>
      </c>
      <c r="K162" s="16">
        <f>IF($A162="","",N($F162)+N($G162))</f>
        <v/>
      </c>
      <c r="L162" s="15">
        <f>IF(N($D162)=0,"",$K162/$D162)</f>
        <v/>
      </c>
      <c r="M162" s="16">
        <f>IF(N($C162)=0,"",MAX(0,$C162-N($D162)))</f>
        <v/>
      </c>
      <c r="N162" s="17">
        <f>IF(N($C162)=0,"",N($H162)/$C162)</f>
        <v/>
      </c>
      <c r="O162" s="17">
        <f>IF(N($E162)=0,"",N($H162)/$E162)</f>
        <v/>
      </c>
      <c r="P162" s="18">
        <f>IF($A162="","",DATE(YEAR($A162),MONTH($A162),1))</f>
        <v/>
      </c>
    </row>
    <row r="163">
      <c r="A163" s="12" t="n"/>
      <c r="B163" s="4" t="n"/>
      <c r="C163" s="13" t="n"/>
      <c r="D163" s="13" t="n"/>
      <c r="E163" s="13" t="n"/>
      <c r="F163" s="13" t="n"/>
      <c r="G163" s="13" t="n"/>
      <c r="H163" s="14" t="n"/>
      <c r="I163" s="15">
        <f>IF(N($C163)=0,"",N($D163)/$C163)</f>
        <v/>
      </c>
      <c r="J163" s="15">
        <f>IF(N($C163)=0,"",N($E163)/$C163)</f>
        <v/>
      </c>
      <c r="K163" s="16">
        <f>IF($A163="","",N($F163)+N($G163))</f>
        <v/>
      </c>
      <c r="L163" s="15">
        <f>IF(N($D163)=0,"",$K163/$D163)</f>
        <v/>
      </c>
      <c r="M163" s="16">
        <f>IF(N($C163)=0,"",MAX(0,$C163-N($D163)))</f>
        <v/>
      </c>
      <c r="N163" s="17">
        <f>IF(N($C163)=0,"",N($H163)/$C163)</f>
        <v/>
      </c>
      <c r="O163" s="17">
        <f>IF(N($E163)=0,"",N($H163)/$E163)</f>
        <v/>
      </c>
      <c r="P163" s="18">
        <f>IF($A163="","",DATE(YEAR($A163),MONTH($A163),1))</f>
        <v/>
      </c>
    </row>
    <row r="164">
      <c r="A164" s="12" t="n"/>
      <c r="B164" s="4" t="n"/>
      <c r="C164" s="13" t="n"/>
      <c r="D164" s="13" t="n"/>
      <c r="E164" s="13" t="n"/>
      <c r="F164" s="13" t="n"/>
      <c r="G164" s="13" t="n"/>
      <c r="H164" s="14" t="n"/>
      <c r="I164" s="15">
        <f>IF(N($C164)=0,"",N($D164)/$C164)</f>
        <v/>
      </c>
      <c r="J164" s="15">
        <f>IF(N($C164)=0,"",N($E164)/$C164)</f>
        <v/>
      </c>
      <c r="K164" s="16">
        <f>IF($A164="","",N($F164)+N($G164))</f>
        <v/>
      </c>
      <c r="L164" s="15">
        <f>IF(N($D164)=0,"",$K164/$D164)</f>
        <v/>
      </c>
      <c r="M164" s="16">
        <f>IF(N($C164)=0,"",MAX(0,$C164-N($D164)))</f>
        <v/>
      </c>
      <c r="N164" s="17">
        <f>IF(N($C164)=0,"",N($H164)/$C164)</f>
        <v/>
      </c>
      <c r="O164" s="17">
        <f>IF(N($E164)=0,"",N($H164)/$E164)</f>
        <v/>
      </c>
      <c r="P164" s="18">
        <f>IF($A164="","",DATE(YEAR($A164),MONTH($A164),1))</f>
        <v/>
      </c>
    </row>
    <row r="165">
      <c r="A165" s="12" t="n"/>
      <c r="B165" s="4" t="n"/>
      <c r="C165" s="13" t="n"/>
      <c r="D165" s="13" t="n"/>
      <c r="E165" s="13" t="n"/>
      <c r="F165" s="13" t="n"/>
      <c r="G165" s="13" t="n"/>
      <c r="H165" s="14" t="n"/>
      <c r="I165" s="15">
        <f>IF(N($C165)=0,"",N($D165)/$C165)</f>
        <v/>
      </c>
      <c r="J165" s="15">
        <f>IF(N($C165)=0,"",N($E165)/$C165)</f>
        <v/>
      </c>
      <c r="K165" s="16">
        <f>IF($A165="","",N($F165)+N($G165))</f>
        <v/>
      </c>
      <c r="L165" s="15">
        <f>IF(N($D165)=0,"",$K165/$D165)</f>
        <v/>
      </c>
      <c r="M165" s="16">
        <f>IF(N($C165)=0,"",MAX(0,$C165-N($D165)))</f>
        <v/>
      </c>
      <c r="N165" s="17">
        <f>IF(N($C165)=0,"",N($H165)/$C165)</f>
        <v/>
      </c>
      <c r="O165" s="17">
        <f>IF(N($E165)=0,"",N($H165)/$E165)</f>
        <v/>
      </c>
      <c r="P165" s="18">
        <f>IF($A165="","",DATE(YEAR($A165),MONTH($A165),1))</f>
        <v/>
      </c>
    </row>
    <row r="166">
      <c r="A166" s="12" t="n"/>
      <c r="B166" s="4" t="n"/>
      <c r="C166" s="13" t="n"/>
      <c r="D166" s="13" t="n"/>
      <c r="E166" s="13" t="n"/>
      <c r="F166" s="13" t="n"/>
      <c r="G166" s="13" t="n"/>
      <c r="H166" s="14" t="n"/>
      <c r="I166" s="15">
        <f>IF(N($C166)=0,"",N($D166)/$C166)</f>
        <v/>
      </c>
      <c r="J166" s="15">
        <f>IF(N($C166)=0,"",N($E166)/$C166)</f>
        <v/>
      </c>
      <c r="K166" s="16">
        <f>IF($A166="","",N($F166)+N($G166))</f>
        <v/>
      </c>
      <c r="L166" s="15">
        <f>IF(N($D166)=0,"",$K166/$D166)</f>
        <v/>
      </c>
      <c r="M166" s="16">
        <f>IF(N($C166)=0,"",MAX(0,$C166-N($D166)))</f>
        <v/>
      </c>
      <c r="N166" s="17">
        <f>IF(N($C166)=0,"",N($H166)/$C166)</f>
        <v/>
      </c>
      <c r="O166" s="17">
        <f>IF(N($E166)=0,"",N($H166)/$E166)</f>
        <v/>
      </c>
      <c r="P166" s="18">
        <f>IF($A166="","",DATE(YEAR($A166),MONTH($A166),1))</f>
        <v/>
      </c>
    </row>
    <row r="167">
      <c r="A167" s="12" t="n"/>
      <c r="B167" s="4" t="n"/>
      <c r="C167" s="13" t="n"/>
      <c r="D167" s="13" t="n"/>
      <c r="E167" s="13" t="n"/>
      <c r="F167" s="13" t="n"/>
      <c r="G167" s="13" t="n"/>
      <c r="H167" s="14" t="n"/>
      <c r="I167" s="15">
        <f>IF(N($C167)=0,"",N($D167)/$C167)</f>
        <v/>
      </c>
      <c r="J167" s="15">
        <f>IF(N($C167)=0,"",N($E167)/$C167)</f>
        <v/>
      </c>
      <c r="K167" s="16">
        <f>IF($A167="","",N($F167)+N($G167))</f>
        <v/>
      </c>
      <c r="L167" s="15">
        <f>IF(N($D167)=0,"",$K167/$D167)</f>
        <v/>
      </c>
      <c r="M167" s="16">
        <f>IF(N($C167)=0,"",MAX(0,$C167-N($D167)))</f>
        <v/>
      </c>
      <c r="N167" s="17">
        <f>IF(N($C167)=0,"",N($H167)/$C167)</f>
        <v/>
      </c>
      <c r="O167" s="17">
        <f>IF(N($E167)=0,"",N($H167)/$E167)</f>
        <v/>
      </c>
      <c r="P167" s="18">
        <f>IF($A167="","",DATE(YEAR($A167),MONTH($A167),1))</f>
        <v/>
      </c>
    </row>
    <row r="168">
      <c r="A168" s="12" t="n"/>
      <c r="B168" s="4" t="n"/>
      <c r="C168" s="13" t="n"/>
      <c r="D168" s="13" t="n"/>
      <c r="E168" s="13" t="n"/>
      <c r="F168" s="13" t="n"/>
      <c r="G168" s="13" t="n"/>
      <c r="H168" s="14" t="n"/>
      <c r="I168" s="15">
        <f>IF(N($C168)=0,"",N($D168)/$C168)</f>
        <v/>
      </c>
      <c r="J168" s="15">
        <f>IF(N($C168)=0,"",N($E168)/$C168)</f>
        <v/>
      </c>
      <c r="K168" s="16">
        <f>IF($A168="","",N($F168)+N($G168))</f>
        <v/>
      </c>
      <c r="L168" s="15">
        <f>IF(N($D168)=0,"",$K168/$D168)</f>
        <v/>
      </c>
      <c r="M168" s="16">
        <f>IF(N($C168)=0,"",MAX(0,$C168-N($D168)))</f>
        <v/>
      </c>
      <c r="N168" s="17">
        <f>IF(N($C168)=0,"",N($H168)/$C168)</f>
        <v/>
      </c>
      <c r="O168" s="17">
        <f>IF(N($E168)=0,"",N($H168)/$E168)</f>
        <v/>
      </c>
      <c r="P168" s="18">
        <f>IF($A168="","",DATE(YEAR($A168),MONTH($A168),1))</f>
        <v/>
      </c>
    </row>
    <row r="169">
      <c r="A169" s="12" t="n"/>
      <c r="B169" s="4" t="n"/>
      <c r="C169" s="13" t="n"/>
      <c r="D169" s="13" t="n"/>
      <c r="E169" s="13" t="n"/>
      <c r="F169" s="13" t="n"/>
      <c r="G169" s="13" t="n"/>
      <c r="H169" s="14" t="n"/>
      <c r="I169" s="15">
        <f>IF(N($C169)=0,"",N($D169)/$C169)</f>
        <v/>
      </c>
      <c r="J169" s="15">
        <f>IF(N($C169)=0,"",N($E169)/$C169)</f>
        <v/>
      </c>
      <c r="K169" s="16">
        <f>IF($A169="","",N($F169)+N($G169))</f>
        <v/>
      </c>
      <c r="L169" s="15">
        <f>IF(N($D169)=0,"",$K169/$D169)</f>
        <v/>
      </c>
      <c r="M169" s="16">
        <f>IF(N($C169)=0,"",MAX(0,$C169-N($D169)))</f>
        <v/>
      </c>
      <c r="N169" s="17">
        <f>IF(N($C169)=0,"",N($H169)/$C169)</f>
        <v/>
      </c>
      <c r="O169" s="17">
        <f>IF(N($E169)=0,"",N($H169)/$E169)</f>
        <v/>
      </c>
      <c r="P169" s="18">
        <f>IF($A169="","",DATE(YEAR($A169),MONTH($A169),1))</f>
        <v/>
      </c>
    </row>
    <row r="170">
      <c r="A170" s="12" t="n"/>
      <c r="B170" s="4" t="n"/>
      <c r="C170" s="13" t="n"/>
      <c r="D170" s="13" t="n"/>
      <c r="E170" s="13" t="n"/>
      <c r="F170" s="13" t="n"/>
      <c r="G170" s="13" t="n"/>
      <c r="H170" s="14" t="n"/>
      <c r="I170" s="15">
        <f>IF(N($C170)=0,"",N($D170)/$C170)</f>
        <v/>
      </c>
      <c r="J170" s="15">
        <f>IF(N($C170)=0,"",N($E170)/$C170)</f>
        <v/>
      </c>
      <c r="K170" s="16">
        <f>IF($A170="","",N($F170)+N($G170))</f>
        <v/>
      </c>
      <c r="L170" s="15">
        <f>IF(N($D170)=0,"",$K170/$D170)</f>
        <v/>
      </c>
      <c r="M170" s="16">
        <f>IF(N($C170)=0,"",MAX(0,$C170-N($D170)))</f>
        <v/>
      </c>
      <c r="N170" s="17">
        <f>IF(N($C170)=0,"",N($H170)/$C170)</f>
        <v/>
      </c>
      <c r="O170" s="17">
        <f>IF(N($E170)=0,"",N($H170)/$E170)</f>
        <v/>
      </c>
      <c r="P170" s="18">
        <f>IF($A170="","",DATE(YEAR($A170),MONTH($A170),1))</f>
        <v/>
      </c>
    </row>
    <row r="171">
      <c r="A171" s="12" t="n"/>
      <c r="B171" s="4" t="n"/>
      <c r="C171" s="13" t="n"/>
      <c r="D171" s="13" t="n"/>
      <c r="E171" s="13" t="n"/>
      <c r="F171" s="13" t="n"/>
      <c r="G171" s="13" t="n"/>
      <c r="H171" s="14" t="n"/>
      <c r="I171" s="15">
        <f>IF(N($C171)=0,"",N($D171)/$C171)</f>
        <v/>
      </c>
      <c r="J171" s="15">
        <f>IF(N($C171)=0,"",N($E171)/$C171)</f>
        <v/>
      </c>
      <c r="K171" s="16">
        <f>IF($A171="","",N($F171)+N($G171))</f>
        <v/>
      </c>
      <c r="L171" s="15">
        <f>IF(N($D171)=0,"",$K171/$D171)</f>
        <v/>
      </c>
      <c r="M171" s="16">
        <f>IF(N($C171)=0,"",MAX(0,$C171-N($D171)))</f>
        <v/>
      </c>
      <c r="N171" s="17">
        <f>IF(N($C171)=0,"",N($H171)/$C171)</f>
        <v/>
      </c>
      <c r="O171" s="17">
        <f>IF(N($E171)=0,"",N($H171)/$E171)</f>
        <v/>
      </c>
      <c r="P171" s="18">
        <f>IF($A171="","",DATE(YEAR($A171),MONTH($A171),1))</f>
        <v/>
      </c>
    </row>
    <row r="172">
      <c r="A172" s="12" t="n"/>
      <c r="B172" s="4" t="n"/>
      <c r="C172" s="13" t="n"/>
      <c r="D172" s="13" t="n"/>
      <c r="E172" s="13" t="n"/>
      <c r="F172" s="13" t="n"/>
      <c r="G172" s="13" t="n"/>
      <c r="H172" s="14" t="n"/>
      <c r="I172" s="15">
        <f>IF(N($C172)=0,"",N($D172)/$C172)</f>
        <v/>
      </c>
      <c r="J172" s="15">
        <f>IF(N($C172)=0,"",N($E172)/$C172)</f>
        <v/>
      </c>
      <c r="K172" s="16">
        <f>IF($A172="","",N($F172)+N($G172))</f>
        <v/>
      </c>
      <c r="L172" s="15">
        <f>IF(N($D172)=0,"",$K172/$D172)</f>
        <v/>
      </c>
      <c r="M172" s="16">
        <f>IF(N($C172)=0,"",MAX(0,$C172-N($D172)))</f>
        <v/>
      </c>
      <c r="N172" s="17">
        <f>IF(N($C172)=0,"",N($H172)/$C172)</f>
        <v/>
      </c>
      <c r="O172" s="17">
        <f>IF(N($E172)=0,"",N($H172)/$E172)</f>
        <v/>
      </c>
      <c r="P172" s="18">
        <f>IF($A172="","",DATE(YEAR($A172),MONTH($A172),1))</f>
        <v/>
      </c>
    </row>
    <row r="173">
      <c r="A173" s="12" t="n"/>
      <c r="B173" s="4" t="n"/>
      <c r="C173" s="13" t="n"/>
      <c r="D173" s="13" t="n"/>
      <c r="E173" s="13" t="n"/>
      <c r="F173" s="13" t="n"/>
      <c r="G173" s="13" t="n"/>
      <c r="H173" s="14" t="n"/>
      <c r="I173" s="15">
        <f>IF(N($C173)=0,"",N($D173)/$C173)</f>
        <v/>
      </c>
      <c r="J173" s="15">
        <f>IF(N($C173)=0,"",N($E173)/$C173)</f>
        <v/>
      </c>
      <c r="K173" s="16">
        <f>IF($A173="","",N($F173)+N($G173))</f>
        <v/>
      </c>
      <c r="L173" s="15">
        <f>IF(N($D173)=0,"",$K173/$D173)</f>
        <v/>
      </c>
      <c r="M173" s="16">
        <f>IF(N($C173)=0,"",MAX(0,$C173-N($D173)))</f>
        <v/>
      </c>
      <c r="N173" s="17">
        <f>IF(N($C173)=0,"",N($H173)/$C173)</f>
        <v/>
      </c>
      <c r="O173" s="17">
        <f>IF(N($E173)=0,"",N($H173)/$E173)</f>
        <v/>
      </c>
      <c r="P173" s="18">
        <f>IF($A173="","",DATE(YEAR($A173),MONTH($A173),1))</f>
        <v/>
      </c>
    </row>
    <row r="174">
      <c r="A174" s="12" t="n"/>
      <c r="B174" s="4" t="n"/>
      <c r="C174" s="13" t="n"/>
      <c r="D174" s="13" t="n"/>
      <c r="E174" s="13" t="n"/>
      <c r="F174" s="13" t="n"/>
      <c r="G174" s="13" t="n"/>
      <c r="H174" s="14" t="n"/>
      <c r="I174" s="15">
        <f>IF(N($C174)=0,"",N($D174)/$C174)</f>
        <v/>
      </c>
      <c r="J174" s="15">
        <f>IF(N($C174)=0,"",N($E174)/$C174)</f>
        <v/>
      </c>
      <c r="K174" s="16">
        <f>IF($A174="","",N($F174)+N($G174))</f>
        <v/>
      </c>
      <c r="L174" s="15">
        <f>IF(N($D174)=0,"",$K174/$D174)</f>
        <v/>
      </c>
      <c r="M174" s="16">
        <f>IF(N($C174)=0,"",MAX(0,$C174-N($D174)))</f>
        <v/>
      </c>
      <c r="N174" s="17">
        <f>IF(N($C174)=0,"",N($H174)/$C174)</f>
        <v/>
      </c>
      <c r="O174" s="17">
        <f>IF(N($E174)=0,"",N($H174)/$E174)</f>
        <v/>
      </c>
      <c r="P174" s="18">
        <f>IF($A174="","",DATE(YEAR($A174),MONTH($A174),1))</f>
        <v/>
      </c>
    </row>
    <row r="175">
      <c r="A175" s="12" t="n"/>
      <c r="B175" s="4" t="n"/>
      <c r="C175" s="13" t="n"/>
      <c r="D175" s="13" t="n"/>
      <c r="E175" s="13" t="n"/>
      <c r="F175" s="13" t="n"/>
      <c r="G175" s="13" t="n"/>
      <c r="H175" s="14" t="n"/>
      <c r="I175" s="15">
        <f>IF(N($C175)=0,"",N($D175)/$C175)</f>
        <v/>
      </c>
      <c r="J175" s="15">
        <f>IF(N($C175)=0,"",N($E175)/$C175)</f>
        <v/>
      </c>
      <c r="K175" s="16">
        <f>IF($A175="","",N($F175)+N($G175))</f>
        <v/>
      </c>
      <c r="L175" s="15">
        <f>IF(N($D175)=0,"",$K175/$D175)</f>
        <v/>
      </c>
      <c r="M175" s="16">
        <f>IF(N($C175)=0,"",MAX(0,$C175-N($D175)))</f>
        <v/>
      </c>
      <c r="N175" s="17">
        <f>IF(N($C175)=0,"",N($H175)/$C175)</f>
        <v/>
      </c>
      <c r="O175" s="17">
        <f>IF(N($E175)=0,"",N($H175)/$E175)</f>
        <v/>
      </c>
      <c r="P175" s="18">
        <f>IF($A175="","",DATE(YEAR($A175),MONTH($A175),1))</f>
        <v/>
      </c>
    </row>
    <row r="176">
      <c r="A176" s="12" t="n"/>
      <c r="B176" s="4" t="n"/>
      <c r="C176" s="13" t="n"/>
      <c r="D176" s="13" t="n"/>
      <c r="E176" s="13" t="n"/>
      <c r="F176" s="13" t="n"/>
      <c r="G176" s="13" t="n"/>
      <c r="H176" s="14" t="n"/>
      <c r="I176" s="15">
        <f>IF(N($C176)=0,"",N($D176)/$C176)</f>
        <v/>
      </c>
      <c r="J176" s="15">
        <f>IF(N($C176)=0,"",N($E176)/$C176)</f>
        <v/>
      </c>
      <c r="K176" s="16">
        <f>IF($A176="","",N($F176)+N($G176))</f>
        <v/>
      </c>
      <c r="L176" s="15">
        <f>IF(N($D176)=0,"",$K176/$D176)</f>
        <v/>
      </c>
      <c r="M176" s="16">
        <f>IF(N($C176)=0,"",MAX(0,$C176-N($D176)))</f>
        <v/>
      </c>
      <c r="N176" s="17">
        <f>IF(N($C176)=0,"",N($H176)/$C176)</f>
        <v/>
      </c>
      <c r="O176" s="17">
        <f>IF(N($E176)=0,"",N($H176)/$E176)</f>
        <v/>
      </c>
      <c r="P176" s="18">
        <f>IF($A176="","",DATE(YEAR($A176),MONTH($A176),1))</f>
        <v/>
      </c>
    </row>
    <row r="177">
      <c r="A177" s="12" t="n"/>
      <c r="B177" s="4" t="n"/>
      <c r="C177" s="13" t="n"/>
      <c r="D177" s="13" t="n"/>
      <c r="E177" s="13" t="n"/>
      <c r="F177" s="13" t="n"/>
      <c r="G177" s="13" t="n"/>
      <c r="H177" s="14" t="n"/>
      <c r="I177" s="15">
        <f>IF(N($C177)=0,"",N($D177)/$C177)</f>
        <v/>
      </c>
      <c r="J177" s="15">
        <f>IF(N($C177)=0,"",N($E177)/$C177)</f>
        <v/>
      </c>
      <c r="K177" s="16">
        <f>IF($A177="","",N($F177)+N($G177))</f>
        <v/>
      </c>
      <c r="L177" s="15">
        <f>IF(N($D177)=0,"",$K177/$D177)</f>
        <v/>
      </c>
      <c r="M177" s="16">
        <f>IF(N($C177)=0,"",MAX(0,$C177-N($D177)))</f>
        <v/>
      </c>
      <c r="N177" s="17">
        <f>IF(N($C177)=0,"",N($H177)/$C177)</f>
        <v/>
      </c>
      <c r="O177" s="17">
        <f>IF(N($E177)=0,"",N($H177)/$E177)</f>
        <v/>
      </c>
      <c r="P177" s="18">
        <f>IF($A177="","",DATE(YEAR($A177),MONTH($A177),1))</f>
        <v/>
      </c>
    </row>
    <row r="178">
      <c r="A178" s="12" t="n"/>
      <c r="B178" s="4" t="n"/>
      <c r="C178" s="13" t="n"/>
      <c r="D178" s="13" t="n"/>
      <c r="E178" s="13" t="n"/>
      <c r="F178" s="13" t="n"/>
      <c r="G178" s="13" t="n"/>
      <c r="H178" s="14" t="n"/>
      <c r="I178" s="15">
        <f>IF(N($C178)=0,"",N($D178)/$C178)</f>
        <v/>
      </c>
      <c r="J178" s="15">
        <f>IF(N($C178)=0,"",N($E178)/$C178)</f>
        <v/>
      </c>
      <c r="K178" s="16">
        <f>IF($A178="","",N($F178)+N($G178))</f>
        <v/>
      </c>
      <c r="L178" s="15">
        <f>IF(N($D178)=0,"",$K178/$D178)</f>
        <v/>
      </c>
      <c r="M178" s="16">
        <f>IF(N($C178)=0,"",MAX(0,$C178-N($D178)))</f>
        <v/>
      </c>
      <c r="N178" s="17">
        <f>IF(N($C178)=0,"",N($H178)/$C178)</f>
        <v/>
      </c>
      <c r="O178" s="17">
        <f>IF(N($E178)=0,"",N($H178)/$E178)</f>
        <v/>
      </c>
      <c r="P178" s="18">
        <f>IF($A178="","",DATE(YEAR($A178),MONTH($A178),1))</f>
        <v/>
      </c>
    </row>
    <row r="179">
      <c r="A179" s="12" t="n"/>
      <c r="B179" s="4" t="n"/>
      <c r="C179" s="13" t="n"/>
      <c r="D179" s="13" t="n"/>
      <c r="E179" s="13" t="n"/>
      <c r="F179" s="13" t="n"/>
      <c r="G179" s="13" t="n"/>
      <c r="H179" s="14" t="n"/>
      <c r="I179" s="15">
        <f>IF(N($C179)=0,"",N($D179)/$C179)</f>
        <v/>
      </c>
      <c r="J179" s="15">
        <f>IF(N($C179)=0,"",N($E179)/$C179)</f>
        <v/>
      </c>
      <c r="K179" s="16">
        <f>IF($A179="","",N($F179)+N($G179))</f>
        <v/>
      </c>
      <c r="L179" s="15">
        <f>IF(N($D179)=0,"",$K179/$D179)</f>
        <v/>
      </c>
      <c r="M179" s="16">
        <f>IF(N($C179)=0,"",MAX(0,$C179-N($D179)))</f>
        <v/>
      </c>
      <c r="N179" s="17">
        <f>IF(N($C179)=0,"",N($H179)/$C179)</f>
        <v/>
      </c>
      <c r="O179" s="17">
        <f>IF(N($E179)=0,"",N($H179)/$E179)</f>
        <v/>
      </c>
      <c r="P179" s="18">
        <f>IF($A179="","",DATE(YEAR($A179),MONTH($A179),1))</f>
        <v/>
      </c>
    </row>
    <row r="180">
      <c r="A180" s="12" t="n"/>
      <c r="B180" s="4" t="n"/>
      <c r="C180" s="13" t="n"/>
      <c r="D180" s="13" t="n"/>
      <c r="E180" s="13" t="n"/>
      <c r="F180" s="13" t="n"/>
      <c r="G180" s="13" t="n"/>
      <c r="H180" s="14" t="n"/>
      <c r="I180" s="15">
        <f>IF(N($C180)=0,"",N($D180)/$C180)</f>
        <v/>
      </c>
      <c r="J180" s="15">
        <f>IF(N($C180)=0,"",N($E180)/$C180)</f>
        <v/>
      </c>
      <c r="K180" s="16">
        <f>IF($A180="","",N($F180)+N($G180))</f>
        <v/>
      </c>
      <c r="L180" s="15">
        <f>IF(N($D180)=0,"",$K180/$D180)</f>
        <v/>
      </c>
      <c r="M180" s="16">
        <f>IF(N($C180)=0,"",MAX(0,$C180-N($D180)))</f>
        <v/>
      </c>
      <c r="N180" s="17">
        <f>IF(N($C180)=0,"",N($H180)/$C180)</f>
        <v/>
      </c>
      <c r="O180" s="17">
        <f>IF(N($E180)=0,"",N($H180)/$E180)</f>
        <v/>
      </c>
      <c r="P180" s="18">
        <f>IF($A180="","",DATE(YEAR($A180),MONTH($A180),1))</f>
        <v/>
      </c>
    </row>
    <row r="181">
      <c r="A181" s="12" t="n"/>
      <c r="B181" s="4" t="n"/>
      <c r="C181" s="13" t="n"/>
      <c r="D181" s="13" t="n"/>
      <c r="E181" s="13" t="n"/>
      <c r="F181" s="13" t="n"/>
      <c r="G181" s="13" t="n"/>
      <c r="H181" s="14" t="n"/>
      <c r="I181" s="15">
        <f>IF(N($C181)=0,"",N($D181)/$C181)</f>
        <v/>
      </c>
      <c r="J181" s="15">
        <f>IF(N($C181)=0,"",N($E181)/$C181)</f>
        <v/>
      </c>
      <c r="K181" s="16">
        <f>IF($A181="","",N($F181)+N($G181))</f>
        <v/>
      </c>
      <c r="L181" s="15">
        <f>IF(N($D181)=0,"",$K181/$D181)</f>
        <v/>
      </c>
      <c r="M181" s="16">
        <f>IF(N($C181)=0,"",MAX(0,$C181-N($D181)))</f>
        <v/>
      </c>
      <c r="N181" s="17">
        <f>IF(N($C181)=0,"",N($H181)/$C181)</f>
        <v/>
      </c>
      <c r="O181" s="17">
        <f>IF(N($E181)=0,"",N($H181)/$E181)</f>
        <v/>
      </c>
      <c r="P181" s="18">
        <f>IF($A181="","",DATE(YEAR($A181),MONTH($A181),1))</f>
        <v/>
      </c>
    </row>
    <row r="182">
      <c r="A182" s="12" t="n"/>
      <c r="B182" s="4" t="n"/>
      <c r="C182" s="13" t="n"/>
      <c r="D182" s="13" t="n"/>
      <c r="E182" s="13" t="n"/>
      <c r="F182" s="13" t="n"/>
      <c r="G182" s="13" t="n"/>
      <c r="H182" s="14" t="n"/>
      <c r="I182" s="15">
        <f>IF(N($C182)=0,"",N($D182)/$C182)</f>
        <v/>
      </c>
      <c r="J182" s="15">
        <f>IF(N($C182)=0,"",N($E182)/$C182)</f>
        <v/>
      </c>
      <c r="K182" s="16">
        <f>IF($A182="","",N($F182)+N($G182))</f>
        <v/>
      </c>
      <c r="L182" s="15">
        <f>IF(N($D182)=0,"",$K182/$D182)</f>
        <v/>
      </c>
      <c r="M182" s="16">
        <f>IF(N($C182)=0,"",MAX(0,$C182-N($D182)))</f>
        <v/>
      </c>
      <c r="N182" s="17">
        <f>IF(N($C182)=0,"",N($H182)/$C182)</f>
        <v/>
      </c>
      <c r="O182" s="17">
        <f>IF(N($E182)=0,"",N($H182)/$E182)</f>
        <v/>
      </c>
      <c r="P182" s="18">
        <f>IF($A182="","",DATE(YEAR($A182),MONTH($A182),1))</f>
        <v/>
      </c>
    </row>
    <row r="183">
      <c r="A183" s="12" t="n"/>
      <c r="B183" s="4" t="n"/>
      <c r="C183" s="13" t="n"/>
      <c r="D183" s="13" t="n"/>
      <c r="E183" s="13" t="n"/>
      <c r="F183" s="13" t="n"/>
      <c r="G183" s="13" t="n"/>
      <c r="H183" s="14" t="n"/>
      <c r="I183" s="15">
        <f>IF(N($C183)=0,"",N($D183)/$C183)</f>
        <v/>
      </c>
      <c r="J183" s="15">
        <f>IF(N($C183)=0,"",N($E183)/$C183)</f>
        <v/>
      </c>
      <c r="K183" s="16">
        <f>IF($A183="","",N($F183)+N($G183))</f>
        <v/>
      </c>
      <c r="L183" s="15">
        <f>IF(N($D183)=0,"",$K183/$D183)</f>
        <v/>
      </c>
      <c r="M183" s="16">
        <f>IF(N($C183)=0,"",MAX(0,$C183-N($D183)))</f>
        <v/>
      </c>
      <c r="N183" s="17">
        <f>IF(N($C183)=0,"",N($H183)/$C183)</f>
        <v/>
      </c>
      <c r="O183" s="17">
        <f>IF(N($E183)=0,"",N($H183)/$E183)</f>
        <v/>
      </c>
      <c r="P183" s="18">
        <f>IF($A183="","",DATE(YEAR($A183),MONTH($A183),1))</f>
        <v/>
      </c>
    </row>
    <row r="184">
      <c r="A184" s="12" t="n"/>
      <c r="B184" s="4" t="n"/>
      <c r="C184" s="13" t="n"/>
      <c r="D184" s="13" t="n"/>
      <c r="E184" s="13" t="n"/>
      <c r="F184" s="13" t="n"/>
      <c r="G184" s="13" t="n"/>
      <c r="H184" s="14" t="n"/>
      <c r="I184" s="15">
        <f>IF(N($C184)=0,"",N($D184)/$C184)</f>
        <v/>
      </c>
      <c r="J184" s="15">
        <f>IF(N($C184)=0,"",N($E184)/$C184)</f>
        <v/>
      </c>
      <c r="K184" s="16">
        <f>IF($A184="","",N($F184)+N($G184))</f>
        <v/>
      </c>
      <c r="L184" s="15">
        <f>IF(N($D184)=0,"",$K184/$D184)</f>
        <v/>
      </c>
      <c r="M184" s="16">
        <f>IF(N($C184)=0,"",MAX(0,$C184-N($D184)))</f>
        <v/>
      </c>
      <c r="N184" s="17">
        <f>IF(N($C184)=0,"",N($H184)/$C184)</f>
        <v/>
      </c>
      <c r="O184" s="17">
        <f>IF(N($E184)=0,"",N($H184)/$E184)</f>
        <v/>
      </c>
      <c r="P184" s="18">
        <f>IF($A184="","",DATE(YEAR($A184),MONTH($A184),1))</f>
        <v/>
      </c>
    </row>
    <row r="185">
      <c r="A185" s="12" t="n"/>
      <c r="B185" s="4" t="n"/>
      <c r="C185" s="13" t="n"/>
      <c r="D185" s="13" t="n"/>
      <c r="E185" s="13" t="n"/>
      <c r="F185" s="13" t="n"/>
      <c r="G185" s="13" t="n"/>
      <c r="H185" s="14" t="n"/>
      <c r="I185" s="15">
        <f>IF(N($C185)=0,"",N($D185)/$C185)</f>
        <v/>
      </c>
      <c r="J185" s="15">
        <f>IF(N($C185)=0,"",N($E185)/$C185)</f>
        <v/>
      </c>
      <c r="K185" s="16">
        <f>IF($A185="","",N($F185)+N($G185))</f>
        <v/>
      </c>
      <c r="L185" s="15">
        <f>IF(N($D185)=0,"",$K185/$D185)</f>
        <v/>
      </c>
      <c r="M185" s="16">
        <f>IF(N($C185)=0,"",MAX(0,$C185-N($D185)))</f>
        <v/>
      </c>
      <c r="N185" s="17">
        <f>IF(N($C185)=0,"",N($H185)/$C185)</f>
        <v/>
      </c>
      <c r="O185" s="17">
        <f>IF(N($E185)=0,"",N($H185)/$E185)</f>
        <v/>
      </c>
      <c r="P185" s="18">
        <f>IF($A185="","",DATE(YEAR($A185),MONTH($A185),1))</f>
        <v/>
      </c>
    </row>
    <row r="186">
      <c r="A186" s="12" t="n"/>
      <c r="B186" s="4" t="n"/>
      <c r="C186" s="13" t="n"/>
      <c r="D186" s="13" t="n"/>
      <c r="E186" s="13" t="n"/>
      <c r="F186" s="13" t="n"/>
      <c r="G186" s="13" t="n"/>
      <c r="H186" s="14" t="n"/>
      <c r="I186" s="15">
        <f>IF(N($C186)=0,"",N($D186)/$C186)</f>
        <v/>
      </c>
      <c r="J186" s="15">
        <f>IF(N($C186)=0,"",N($E186)/$C186)</f>
        <v/>
      </c>
      <c r="K186" s="16">
        <f>IF($A186="","",N($F186)+N($G186))</f>
        <v/>
      </c>
      <c r="L186" s="15">
        <f>IF(N($D186)=0,"",$K186/$D186)</f>
        <v/>
      </c>
      <c r="M186" s="16">
        <f>IF(N($C186)=0,"",MAX(0,$C186-N($D186)))</f>
        <v/>
      </c>
      <c r="N186" s="17">
        <f>IF(N($C186)=0,"",N($H186)/$C186)</f>
        <v/>
      </c>
      <c r="O186" s="17">
        <f>IF(N($E186)=0,"",N($H186)/$E186)</f>
        <v/>
      </c>
      <c r="P186" s="18">
        <f>IF($A186="","",DATE(YEAR($A186),MONTH($A186),1))</f>
        <v/>
      </c>
    </row>
    <row r="187">
      <c r="A187" s="12" t="n"/>
      <c r="B187" s="4" t="n"/>
      <c r="C187" s="13" t="n"/>
      <c r="D187" s="13" t="n"/>
      <c r="E187" s="13" t="n"/>
      <c r="F187" s="13" t="n"/>
      <c r="G187" s="13" t="n"/>
      <c r="H187" s="14" t="n"/>
      <c r="I187" s="15">
        <f>IF(N($C187)=0,"",N($D187)/$C187)</f>
        <v/>
      </c>
      <c r="J187" s="15">
        <f>IF(N($C187)=0,"",N($E187)/$C187)</f>
        <v/>
      </c>
      <c r="K187" s="16">
        <f>IF($A187="","",N($F187)+N($G187))</f>
        <v/>
      </c>
      <c r="L187" s="15">
        <f>IF(N($D187)=0,"",$K187/$D187)</f>
        <v/>
      </c>
      <c r="M187" s="16">
        <f>IF(N($C187)=0,"",MAX(0,$C187-N($D187)))</f>
        <v/>
      </c>
      <c r="N187" s="17">
        <f>IF(N($C187)=0,"",N($H187)/$C187)</f>
        <v/>
      </c>
      <c r="O187" s="17">
        <f>IF(N($E187)=0,"",N($H187)/$E187)</f>
        <v/>
      </c>
      <c r="P187" s="18">
        <f>IF($A187="","",DATE(YEAR($A187),MONTH($A187),1))</f>
        <v/>
      </c>
    </row>
    <row r="188">
      <c r="A188" s="12" t="n"/>
      <c r="B188" s="4" t="n"/>
      <c r="C188" s="13" t="n"/>
      <c r="D188" s="13" t="n"/>
      <c r="E188" s="13" t="n"/>
      <c r="F188" s="13" t="n"/>
      <c r="G188" s="13" t="n"/>
      <c r="H188" s="14" t="n"/>
      <c r="I188" s="15">
        <f>IF(N($C188)=0,"",N($D188)/$C188)</f>
        <v/>
      </c>
      <c r="J188" s="15">
        <f>IF(N($C188)=0,"",N($E188)/$C188)</f>
        <v/>
      </c>
      <c r="K188" s="16">
        <f>IF($A188="","",N($F188)+N($G188))</f>
        <v/>
      </c>
      <c r="L188" s="15">
        <f>IF(N($D188)=0,"",$K188/$D188)</f>
        <v/>
      </c>
      <c r="M188" s="16">
        <f>IF(N($C188)=0,"",MAX(0,$C188-N($D188)))</f>
        <v/>
      </c>
      <c r="N188" s="17">
        <f>IF(N($C188)=0,"",N($H188)/$C188)</f>
        <v/>
      </c>
      <c r="O188" s="17">
        <f>IF(N($E188)=0,"",N($H188)/$E188)</f>
        <v/>
      </c>
      <c r="P188" s="18">
        <f>IF($A188="","",DATE(YEAR($A188),MONTH($A188),1))</f>
        <v/>
      </c>
    </row>
    <row r="189">
      <c r="A189" s="12" t="n"/>
      <c r="B189" s="4" t="n"/>
      <c r="C189" s="13" t="n"/>
      <c r="D189" s="13" t="n"/>
      <c r="E189" s="13" t="n"/>
      <c r="F189" s="13" t="n"/>
      <c r="G189" s="13" t="n"/>
      <c r="H189" s="14" t="n"/>
      <c r="I189" s="15">
        <f>IF(N($C189)=0,"",N($D189)/$C189)</f>
        <v/>
      </c>
      <c r="J189" s="15">
        <f>IF(N($C189)=0,"",N($E189)/$C189)</f>
        <v/>
      </c>
      <c r="K189" s="16">
        <f>IF($A189="","",N($F189)+N($G189))</f>
        <v/>
      </c>
      <c r="L189" s="15">
        <f>IF(N($D189)=0,"",$K189/$D189)</f>
        <v/>
      </c>
      <c r="M189" s="16">
        <f>IF(N($C189)=0,"",MAX(0,$C189-N($D189)))</f>
        <v/>
      </c>
      <c r="N189" s="17">
        <f>IF(N($C189)=0,"",N($H189)/$C189)</f>
        <v/>
      </c>
      <c r="O189" s="17">
        <f>IF(N($E189)=0,"",N($H189)/$E189)</f>
        <v/>
      </c>
      <c r="P189" s="18">
        <f>IF($A189="","",DATE(YEAR($A189),MONTH($A189),1))</f>
        <v/>
      </c>
    </row>
    <row r="190">
      <c r="A190" s="12" t="n"/>
      <c r="B190" s="4" t="n"/>
      <c r="C190" s="13" t="n"/>
      <c r="D190" s="13" t="n"/>
      <c r="E190" s="13" t="n"/>
      <c r="F190" s="13" t="n"/>
      <c r="G190" s="13" t="n"/>
      <c r="H190" s="14" t="n"/>
      <c r="I190" s="15">
        <f>IF(N($C190)=0,"",N($D190)/$C190)</f>
        <v/>
      </c>
      <c r="J190" s="15">
        <f>IF(N($C190)=0,"",N($E190)/$C190)</f>
        <v/>
      </c>
      <c r="K190" s="16">
        <f>IF($A190="","",N($F190)+N($G190))</f>
        <v/>
      </c>
      <c r="L190" s="15">
        <f>IF(N($D190)=0,"",$K190/$D190)</f>
        <v/>
      </c>
      <c r="M190" s="16">
        <f>IF(N($C190)=0,"",MAX(0,$C190-N($D190)))</f>
        <v/>
      </c>
      <c r="N190" s="17">
        <f>IF(N($C190)=0,"",N($H190)/$C190)</f>
        <v/>
      </c>
      <c r="O190" s="17">
        <f>IF(N($E190)=0,"",N($H190)/$E190)</f>
        <v/>
      </c>
      <c r="P190" s="18">
        <f>IF($A190="","",DATE(YEAR($A190),MONTH($A190),1))</f>
        <v/>
      </c>
    </row>
    <row r="191">
      <c r="A191" s="12" t="n"/>
      <c r="B191" s="4" t="n"/>
      <c r="C191" s="13" t="n"/>
      <c r="D191" s="13" t="n"/>
      <c r="E191" s="13" t="n"/>
      <c r="F191" s="13" t="n"/>
      <c r="G191" s="13" t="n"/>
      <c r="H191" s="14" t="n"/>
      <c r="I191" s="15">
        <f>IF(N($C191)=0,"",N($D191)/$C191)</f>
        <v/>
      </c>
      <c r="J191" s="15">
        <f>IF(N($C191)=0,"",N($E191)/$C191)</f>
        <v/>
      </c>
      <c r="K191" s="16">
        <f>IF($A191="","",N($F191)+N($G191))</f>
        <v/>
      </c>
      <c r="L191" s="15">
        <f>IF(N($D191)=0,"",$K191/$D191)</f>
        <v/>
      </c>
      <c r="M191" s="16">
        <f>IF(N($C191)=0,"",MAX(0,$C191-N($D191)))</f>
        <v/>
      </c>
      <c r="N191" s="17">
        <f>IF(N($C191)=0,"",N($H191)/$C191)</f>
        <v/>
      </c>
      <c r="O191" s="17">
        <f>IF(N($E191)=0,"",N($H191)/$E191)</f>
        <v/>
      </c>
      <c r="P191" s="18">
        <f>IF($A191="","",DATE(YEAR($A191),MONTH($A191),1))</f>
        <v/>
      </c>
    </row>
    <row r="192">
      <c r="A192" s="12" t="n"/>
      <c r="B192" s="4" t="n"/>
      <c r="C192" s="13" t="n"/>
      <c r="D192" s="13" t="n"/>
      <c r="E192" s="13" t="n"/>
      <c r="F192" s="13" t="n"/>
      <c r="G192" s="13" t="n"/>
      <c r="H192" s="14" t="n"/>
      <c r="I192" s="15">
        <f>IF(N($C192)=0,"",N($D192)/$C192)</f>
        <v/>
      </c>
      <c r="J192" s="15">
        <f>IF(N($C192)=0,"",N($E192)/$C192)</f>
        <v/>
      </c>
      <c r="K192" s="16">
        <f>IF($A192="","",N($F192)+N($G192))</f>
        <v/>
      </c>
      <c r="L192" s="15">
        <f>IF(N($D192)=0,"",$K192/$D192)</f>
        <v/>
      </c>
      <c r="M192" s="16">
        <f>IF(N($C192)=0,"",MAX(0,$C192-N($D192)))</f>
        <v/>
      </c>
      <c r="N192" s="17">
        <f>IF(N($C192)=0,"",N($H192)/$C192)</f>
        <v/>
      </c>
      <c r="O192" s="17">
        <f>IF(N($E192)=0,"",N($H192)/$E192)</f>
        <v/>
      </c>
      <c r="P192" s="18">
        <f>IF($A192="","",DATE(YEAR($A192),MONTH($A192),1))</f>
        <v/>
      </c>
    </row>
    <row r="193">
      <c r="A193" s="12" t="n"/>
      <c r="B193" s="4" t="n"/>
      <c r="C193" s="13" t="n"/>
      <c r="D193" s="13" t="n"/>
      <c r="E193" s="13" t="n"/>
      <c r="F193" s="13" t="n"/>
      <c r="G193" s="13" t="n"/>
      <c r="H193" s="14" t="n"/>
      <c r="I193" s="15">
        <f>IF(N($C193)=0,"",N($D193)/$C193)</f>
        <v/>
      </c>
      <c r="J193" s="15">
        <f>IF(N($C193)=0,"",N($E193)/$C193)</f>
        <v/>
      </c>
      <c r="K193" s="16">
        <f>IF($A193="","",N($F193)+N($G193))</f>
        <v/>
      </c>
      <c r="L193" s="15">
        <f>IF(N($D193)=0,"",$K193/$D193)</f>
        <v/>
      </c>
      <c r="M193" s="16">
        <f>IF(N($C193)=0,"",MAX(0,$C193-N($D193)))</f>
        <v/>
      </c>
      <c r="N193" s="17">
        <f>IF(N($C193)=0,"",N($H193)/$C193)</f>
        <v/>
      </c>
      <c r="O193" s="17">
        <f>IF(N($E193)=0,"",N($H193)/$E193)</f>
        <v/>
      </c>
      <c r="P193" s="18">
        <f>IF($A193="","",DATE(YEAR($A193),MONTH($A193),1))</f>
        <v/>
      </c>
    </row>
    <row r="194">
      <c r="A194" s="12" t="n"/>
      <c r="B194" s="4" t="n"/>
      <c r="C194" s="13" t="n"/>
      <c r="D194" s="13" t="n"/>
      <c r="E194" s="13" t="n"/>
      <c r="F194" s="13" t="n"/>
      <c r="G194" s="13" t="n"/>
      <c r="H194" s="14" t="n"/>
      <c r="I194" s="15">
        <f>IF(N($C194)=0,"",N($D194)/$C194)</f>
        <v/>
      </c>
      <c r="J194" s="15">
        <f>IF(N($C194)=0,"",N($E194)/$C194)</f>
        <v/>
      </c>
      <c r="K194" s="16">
        <f>IF($A194="","",N($F194)+N($G194))</f>
        <v/>
      </c>
      <c r="L194" s="15">
        <f>IF(N($D194)=0,"",$K194/$D194)</f>
        <v/>
      </c>
      <c r="M194" s="16">
        <f>IF(N($C194)=0,"",MAX(0,$C194-N($D194)))</f>
        <v/>
      </c>
      <c r="N194" s="17">
        <f>IF(N($C194)=0,"",N($H194)/$C194)</f>
        <v/>
      </c>
      <c r="O194" s="17">
        <f>IF(N($E194)=0,"",N($H194)/$E194)</f>
        <v/>
      </c>
      <c r="P194" s="18">
        <f>IF($A194="","",DATE(YEAR($A194),MONTH($A194),1))</f>
        <v/>
      </c>
    </row>
    <row r="195">
      <c r="A195" s="12" t="n"/>
      <c r="B195" s="4" t="n"/>
      <c r="C195" s="13" t="n"/>
      <c r="D195" s="13" t="n"/>
      <c r="E195" s="13" t="n"/>
      <c r="F195" s="13" t="n"/>
      <c r="G195" s="13" t="n"/>
      <c r="H195" s="14" t="n"/>
      <c r="I195" s="15">
        <f>IF(N($C195)=0,"",N($D195)/$C195)</f>
        <v/>
      </c>
      <c r="J195" s="15">
        <f>IF(N($C195)=0,"",N($E195)/$C195)</f>
        <v/>
      </c>
      <c r="K195" s="16">
        <f>IF($A195="","",N($F195)+N($G195))</f>
        <v/>
      </c>
      <c r="L195" s="15">
        <f>IF(N($D195)=0,"",$K195/$D195)</f>
        <v/>
      </c>
      <c r="M195" s="16">
        <f>IF(N($C195)=0,"",MAX(0,$C195-N($D195)))</f>
        <v/>
      </c>
      <c r="N195" s="17">
        <f>IF(N($C195)=0,"",N($H195)/$C195)</f>
        <v/>
      </c>
      <c r="O195" s="17">
        <f>IF(N($E195)=0,"",N($H195)/$E195)</f>
        <v/>
      </c>
      <c r="P195" s="18">
        <f>IF($A195="","",DATE(YEAR($A195),MONTH($A195),1))</f>
        <v/>
      </c>
    </row>
    <row r="196">
      <c r="A196" s="12" t="n"/>
      <c r="B196" s="4" t="n"/>
      <c r="C196" s="13" t="n"/>
      <c r="D196" s="13" t="n"/>
      <c r="E196" s="13" t="n"/>
      <c r="F196" s="13" t="n"/>
      <c r="G196" s="13" t="n"/>
      <c r="H196" s="14" t="n"/>
      <c r="I196" s="15">
        <f>IF(N($C196)=0,"",N($D196)/$C196)</f>
        <v/>
      </c>
      <c r="J196" s="15">
        <f>IF(N($C196)=0,"",N($E196)/$C196)</f>
        <v/>
      </c>
      <c r="K196" s="16">
        <f>IF($A196="","",N($F196)+N($G196))</f>
        <v/>
      </c>
      <c r="L196" s="15">
        <f>IF(N($D196)=0,"",$K196/$D196)</f>
        <v/>
      </c>
      <c r="M196" s="16">
        <f>IF(N($C196)=0,"",MAX(0,$C196-N($D196)))</f>
        <v/>
      </c>
      <c r="N196" s="17">
        <f>IF(N($C196)=0,"",N($H196)/$C196)</f>
        <v/>
      </c>
      <c r="O196" s="17">
        <f>IF(N($E196)=0,"",N($H196)/$E196)</f>
        <v/>
      </c>
      <c r="P196" s="18">
        <f>IF($A196="","",DATE(YEAR($A196),MONTH($A196),1))</f>
        <v/>
      </c>
    </row>
    <row r="197">
      <c r="A197" s="12" t="n"/>
      <c r="B197" s="4" t="n"/>
      <c r="C197" s="13" t="n"/>
      <c r="D197" s="13" t="n"/>
      <c r="E197" s="13" t="n"/>
      <c r="F197" s="13" t="n"/>
      <c r="G197" s="13" t="n"/>
      <c r="H197" s="14" t="n"/>
      <c r="I197" s="15">
        <f>IF(N($C197)=0,"",N($D197)/$C197)</f>
        <v/>
      </c>
      <c r="J197" s="15">
        <f>IF(N($C197)=0,"",N($E197)/$C197)</f>
        <v/>
      </c>
      <c r="K197" s="16">
        <f>IF($A197="","",N($F197)+N($G197))</f>
        <v/>
      </c>
      <c r="L197" s="15">
        <f>IF(N($D197)=0,"",$K197/$D197)</f>
        <v/>
      </c>
      <c r="M197" s="16">
        <f>IF(N($C197)=0,"",MAX(0,$C197-N($D197)))</f>
        <v/>
      </c>
      <c r="N197" s="17">
        <f>IF(N($C197)=0,"",N($H197)/$C197)</f>
        <v/>
      </c>
      <c r="O197" s="17">
        <f>IF(N($E197)=0,"",N($H197)/$E197)</f>
        <v/>
      </c>
      <c r="P197" s="18">
        <f>IF($A197="","",DATE(YEAR($A197),MONTH($A197),1))</f>
        <v/>
      </c>
    </row>
    <row r="198">
      <c r="A198" s="12" t="n"/>
      <c r="B198" s="4" t="n"/>
      <c r="C198" s="13" t="n"/>
      <c r="D198" s="13" t="n"/>
      <c r="E198" s="13" t="n"/>
      <c r="F198" s="13" t="n"/>
      <c r="G198" s="13" t="n"/>
      <c r="H198" s="14" t="n"/>
      <c r="I198" s="15">
        <f>IF(N($C198)=0,"",N($D198)/$C198)</f>
        <v/>
      </c>
      <c r="J198" s="15">
        <f>IF(N($C198)=0,"",N($E198)/$C198)</f>
        <v/>
      </c>
      <c r="K198" s="16">
        <f>IF($A198="","",N($F198)+N($G198))</f>
        <v/>
      </c>
      <c r="L198" s="15">
        <f>IF(N($D198)=0,"",$K198/$D198)</f>
        <v/>
      </c>
      <c r="M198" s="16">
        <f>IF(N($C198)=0,"",MAX(0,$C198-N($D198)))</f>
        <v/>
      </c>
      <c r="N198" s="17">
        <f>IF(N($C198)=0,"",N($H198)/$C198)</f>
        <v/>
      </c>
      <c r="O198" s="17">
        <f>IF(N($E198)=0,"",N($H198)/$E198)</f>
        <v/>
      </c>
      <c r="P198" s="18">
        <f>IF($A198="","",DATE(YEAR($A198),MONTH($A198),1))</f>
        <v/>
      </c>
    </row>
    <row r="199">
      <c r="A199" s="12" t="n"/>
      <c r="B199" s="4" t="n"/>
      <c r="C199" s="13" t="n"/>
      <c r="D199" s="13" t="n"/>
      <c r="E199" s="13" t="n"/>
      <c r="F199" s="13" t="n"/>
      <c r="G199" s="13" t="n"/>
      <c r="H199" s="14" t="n"/>
      <c r="I199" s="15">
        <f>IF(N($C199)=0,"",N($D199)/$C199)</f>
        <v/>
      </c>
      <c r="J199" s="15">
        <f>IF(N($C199)=0,"",N($E199)/$C199)</f>
        <v/>
      </c>
      <c r="K199" s="16">
        <f>IF($A199="","",N($F199)+N($G199))</f>
        <v/>
      </c>
      <c r="L199" s="15">
        <f>IF(N($D199)=0,"",$K199/$D199)</f>
        <v/>
      </c>
      <c r="M199" s="16">
        <f>IF(N($C199)=0,"",MAX(0,$C199-N($D199)))</f>
        <v/>
      </c>
      <c r="N199" s="17">
        <f>IF(N($C199)=0,"",N($H199)/$C199)</f>
        <v/>
      </c>
      <c r="O199" s="17">
        <f>IF(N($E199)=0,"",N($H199)/$E199)</f>
        <v/>
      </c>
      <c r="P199" s="18">
        <f>IF($A199="","",DATE(YEAR($A199),MONTH($A199),1))</f>
        <v/>
      </c>
    </row>
    <row r="200">
      <c r="A200" s="12" t="n"/>
      <c r="B200" s="4" t="n"/>
      <c r="C200" s="13" t="n"/>
      <c r="D200" s="13" t="n"/>
      <c r="E200" s="13" t="n"/>
      <c r="F200" s="13" t="n"/>
      <c r="G200" s="13" t="n"/>
      <c r="H200" s="14" t="n"/>
      <c r="I200" s="15">
        <f>IF(N($C200)=0,"",N($D200)/$C200)</f>
        <v/>
      </c>
      <c r="J200" s="15">
        <f>IF(N($C200)=0,"",N($E200)/$C200)</f>
        <v/>
      </c>
      <c r="K200" s="16">
        <f>IF($A200="","",N($F200)+N($G200))</f>
        <v/>
      </c>
      <c r="L200" s="15">
        <f>IF(N($D200)=0,"",$K200/$D200)</f>
        <v/>
      </c>
      <c r="M200" s="16">
        <f>IF(N($C200)=0,"",MAX(0,$C200-N($D200)))</f>
        <v/>
      </c>
      <c r="N200" s="17">
        <f>IF(N($C200)=0,"",N($H200)/$C200)</f>
        <v/>
      </c>
      <c r="O200" s="17">
        <f>IF(N($E200)=0,"",N($H200)/$E200)</f>
        <v/>
      </c>
      <c r="P200" s="18">
        <f>IF($A200="","",DATE(YEAR($A200),MONTH($A200),1))</f>
        <v/>
      </c>
    </row>
    <row r="201">
      <c r="A201" s="12" t="n"/>
      <c r="B201" s="4" t="n"/>
      <c r="C201" s="13" t="n"/>
      <c r="D201" s="13" t="n"/>
      <c r="E201" s="13" t="n"/>
      <c r="F201" s="13" t="n"/>
      <c r="G201" s="13" t="n"/>
      <c r="H201" s="14" t="n"/>
      <c r="I201" s="15">
        <f>IF(N($C201)=0,"",N($D201)/$C201)</f>
        <v/>
      </c>
      <c r="J201" s="15">
        <f>IF(N($C201)=0,"",N($E201)/$C201)</f>
        <v/>
      </c>
      <c r="K201" s="16">
        <f>IF($A201="","",N($F201)+N($G201))</f>
        <v/>
      </c>
      <c r="L201" s="15">
        <f>IF(N($D201)=0,"",$K201/$D201)</f>
        <v/>
      </c>
      <c r="M201" s="16">
        <f>IF(N($C201)=0,"",MAX(0,$C201-N($D201)))</f>
        <v/>
      </c>
      <c r="N201" s="17">
        <f>IF(N($C201)=0,"",N($H201)/$C201)</f>
        <v/>
      </c>
      <c r="O201" s="17">
        <f>IF(N($E201)=0,"",N($H201)/$E201)</f>
        <v/>
      </c>
      <c r="P201" s="18">
        <f>IF($A201="","",DATE(YEAR($A201),MONTH($A201),1))</f>
        <v/>
      </c>
    </row>
    <row r="202">
      <c r="A202" s="12" t="n"/>
      <c r="B202" s="4" t="n"/>
      <c r="C202" s="13" t="n"/>
      <c r="D202" s="13" t="n"/>
      <c r="E202" s="13" t="n"/>
      <c r="F202" s="13" t="n"/>
      <c r="G202" s="13" t="n"/>
      <c r="H202" s="14" t="n"/>
      <c r="I202" s="15">
        <f>IF(N($C202)=0,"",N($D202)/$C202)</f>
        <v/>
      </c>
      <c r="J202" s="15">
        <f>IF(N($C202)=0,"",N($E202)/$C202)</f>
        <v/>
      </c>
      <c r="K202" s="16">
        <f>IF($A202="","",N($F202)+N($G202))</f>
        <v/>
      </c>
      <c r="L202" s="15">
        <f>IF(N($D202)=0,"",$K202/$D202)</f>
        <v/>
      </c>
      <c r="M202" s="16">
        <f>IF(N($C202)=0,"",MAX(0,$C202-N($D202)))</f>
        <v/>
      </c>
      <c r="N202" s="17">
        <f>IF(N($C202)=0,"",N($H202)/$C202)</f>
        <v/>
      </c>
      <c r="O202" s="17">
        <f>IF(N($E202)=0,"",N($H202)/$E202)</f>
        <v/>
      </c>
      <c r="P202" s="18">
        <f>IF($A202="","",DATE(YEAR($A202),MONTH($A202),1))</f>
        <v/>
      </c>
    </row>
    <row r="203">
      <c r="A203" s="12" t="n"/>
      <c r="B203" s="4" t="n"/>
      <c r="C203" s="13" t="n"/>
      <c r="D203" s="13" t="n"/>
      <c r="E203" s="13" t="n"/>
      <c r="F203" s="13" t="n"/>
      <c r="G203" s="13" t="n"/>
      <c r="H203" s="14" t="n"/>
      <c r="I203" s="15">
        <f>IF(N($C203)=0,"",N($D203)/$C203)</f>
        <v/>
      </c>
      <c r="J203" s="15">
        <f>IF(N($C203)=0,"",N($E203)/$C203)</f>
        <v/>
      </c>
      <c r="K203" s="16">
        <f>IF($A203="","",N($F203)+N($G203))</f>
        <v/>
      </c>
      <c r="L203" s="15">
        <f>IF(N($D203)=0,"",$K203/$D203)</f>
        <v/>
      </c>
      <c r="M203" s="16">
        <f>IF(N($C203)=0,"",MAX(0,$C203-N($D203)))</f>
        <v/>
      </c>
      <c r="N203" s="17">
        <f>IF(N($C203)=0,"",N($H203)/$C203)</f>
        <v/>
      </c>
      <c r="O203" s="17">
        <f>IF(N($E203)=0,"",N($H203)/$E203)</f>
        <v/>
      </c>
      <c r="P203" s="18">
        <f>IF($A203="","",DATE(YEAR($A203),MONTH($A203),1))</f>
        <v/>
      </c>
    </row>
    <row r="204">
      <c r="A204" s="12" t="n"/>
      <c r="B204" s="4" t="n"/>
      <c r="C204" s="13" t="n"/>
      <c r="D204" s="13" t="n"/>
      <c r="E204" s="13" t="n"/>
      <c r="F204" s="13" t="n"/>
      <c r="G204" s="13" t="n"/>
      <c r="H204" s="14" t="n"/>
      <c r="I204" s="15">
        <f>IF(N($C204)=0,"",N($D204)/$C204)</f>
        <v/>
      </c>
      <c r="J204" s="15">
        <f>IF(N($C204)=0,"",N($E204)/$C204)</f>
        <v/>
      </c>
      <c r="K204" s="16">
        <f>IF($A204="","",N($F204)+N($G204))</f>
        <v/>
      </c>
      <c r="L204" s="15">
        <f>IF(N($D204)=0,"",$K204/$D204)</f>
        <v/>
      </c>
      <c r="M204" s="16">
        <f>IF(N($C204)=0,"",MAX(0,$C204-N($D204)))</f>
        <v/>
      </c>
      <c r="N204" s="17">
        <f>IF(N($C204)=0,"",N($H204)/$C204)</f>
        <v/>
      </c>
      <c r="O204" s="17">
        <f>IF(N($E204)=0,"",N($H204)/$E204)</f>
        <v/>
      </c>
      <c r="P204" s="18">
        <f>IF($A204="","",DATE(YEAR($A204),MONTH($A204),1))</f>
        <v/>
      </c>
    </row>
    <row r="205">
      <c r="A205" s="12" t="n"/>
      <c r="B205" s="4" t="n"/>
      <c r="C205" s="13" t="n"/>
      <c r="D205" s="13" t="n"/>
      <c r="E205" s="13" t="n"/>
      <c r="F205" s="13" t="n"/>
      <c r="G205" s="13" t="n"/>
      <c r="H205" s="14" t="n"/>
      <c r="I205" s="15">
        <f>IF(N($C205)=0,"",N($D205)/$C205)</f>
        <v/>
      </c>
      <c r="J205" s="15">
        <f>IF(N($C205)=0,"",N($E205)/$C205)</f>
        <v/>
      </c>
      <c r="K205" s="16">
        <f>IF($A205="","",N($F205)+N($G205))</f>
        <v/>
      </c>
      <c r="L205" s="15">
        <f>IF(N($D205)=0,"",$K205/$D205)</f>
        <v/>
      </c>
      <c r="M205" s="16">
        <f>IF(N($C205)=0,"",MAX(0,$C205-N($D205)))</f>
        <v/>
      </c>
      <c r="N205" s="17">
        <f>IF(N($C205)=0,"",N($H205)/$C205)</f>
        <v/>
      </c>
      <c r="O205" s="17">
        <f>IF(N($E205)=0,"",N($H205)/$E205)</f>
        <v/>
      </c>
      <c r="P205" s="18">
        <f>IF($A205="","",DATE(YEAR($A205),MONTH($A205),1))</f>
        <v/>
      </c>
    </row>
    <row r="206">
      <c r="A206" s="12" t="n"/>
      <c r="B206" s="4" t="n"/>
      <c r="C206" s="13" t="n"/>
      <c r="D206" s="13" t="n"/>
      <c r="E206" s="13" t="n"/>
      <c r="F206" s="13" t="n"/>
      <c r="G206" s="13" t="n"/>
      <c r="H206" s="14" t="n"/>
      <c r="I206" s="15">
        <f>IF(N($C206)=0,"",N($D206)/$C206)</f>
        <v/>
      </c>
      <c r="J206" s="15">
        <f>IF(N($C206)=0,"",N($E206)/$C206)</f>
        <v/>
      </c>
      <c r="K206" s="16">
        <f>IF($A206="","",N($F206)+N($G206))</f>
        <v/>
      </c>
      <c r="L206" s="15">
        <f>IF(N($D206)=0,"",$K206/$D206)</f>
        <v/>
      </c>
      <c r="M206" s="16">
        <f>IF(N($C206)=0,"",MAX(0,$C206-N($D206)))</f>
        <v/>
      </c>
      <c r="N206" s="17">
        <f>IF(N($C206)=0,"",N($H206)/$C206)</f>
        <v/>
      </c>
      <c r="O206" s="17">
        <f>IF(N($E206)=0,"",N($H206)/$E206)</f>
        <v/>
      </c>
      <c r="P206" s="18">
        <f>IF($A206="","",DATE(YEAR($A206),MONTH($A206),1))</f>
        <v/>
      </c>
    </row>
    <row r="207">
      <c r="A207" s="12" t="n"/>
      <c r="B207" s="4" t="n"/>
      <c r="C207" s="13" t="n"/>
      <c r="D207" s="13" t="n"/>
      <c r="E207" s="13" t="n"/>
      <c r="F207" s="13" t="n"/>
      <c r="G207" s="13" t="n"/>
      <c r="H207" s="14" t="n"/>
      <c r="I207" s="15">
        <f>IF(N($C207)=0,"",N($D207)/$C207)</f>
        <v/>
      </c>
      <c r="J207" s="15">
        <f>IF(N($C207)=0,"",N($E207)/$C207)</f>
        <v/>
      </c>
      <c r="K207" s="16">
        <f>IF($A207="","",N($F207)+N($G207))</f>
        <v/>
      </c>
      <c r="L207" s="15">
        <f>IF(N($D207)=0,"",$K207/$D207)</f>
        <v/>
      </c>
      <c r="M207" s="16">
        <f>IF(N($C207)=0,"",MAX(0,$C207-N($D207)))</f>
        <v/>
      </c>
      <c r="N207" s="17">
        <f>IF(N($C207)=0,"",N($H207)/$C207)</f>
        <v/>
      </c>
      <c r="O207" s="17">
        <f>IF(N($E207)=0,"",N($H207)/$E207)</f>
        <v/>
      </c>
      <c r="P207" s="18">
        <f>IF($A207="","",DATE(YEAR($A207),MONTH($A207),1))</f>
        <v/>
      </c>
    </row>
    <row r="208">
      <c r="A208" s="12" t="n"/>
      <c r="B208" s="4" t="n"/>
      <c r="C208" s="13" t="n"/>
      <c r="D208" s="13" t="n"/>
      <c r="E208" s="13" t="n"/>
      <c r="F208" s="13" t="n"/>
      <c r="G208" s="13" t="n"/>
      <c r="H208" s="14" t="n"/>
      <c r="I208" s="15">
        <f>IF(N($C208)=0,"",N($D208)/$C208)</f>
        <v/>
      </c>
      <c r="J208" s="15">
        <f>IF(N($C208)=0,"",N($E208)/$C208)</f>
        <v/>
      </c>
      <c r="K208" s="16">
        <f>IF($A208="","",N($F208)+N($G208))</f>
        <v/>
      </c>
      <c r="L208" s="15">
        <f>IF(N($D208)=0,"",$K208/$D208)</f>
        <v/>
      </c>
      <c r="M208" s="16">
        <f>IF(N($C208)=0,"",MAX(0,$C208-N($D208)))</f>
        <v/>
      </c>
      <c r="N208" s="17">
        <f>IF(N($C208)=0,"",N($H208)/$C208)</f>
        <v/>
      </c>
      <c r="O208" s="17">
        <f>IF(N($E208)=0,"",N($H208)/$E208)</f>
        <v/>
      </c>
      <c r="P208" s="18">
        <f>IF($A208="","",DATE(YEAR($A208),MONTH($A208),1))</f>
        <v/>
      </c>
    </row>
    <row r="209">
      <c r="A209" s="12" t="n"/>
      <c r="B209" s="4" t="n"/>
      <c r="C209" s="13" t="n"/>
      <c r="D209" s="13" t="n"/>
      <c r="E209" s="13" t="n"/>
      <c r="F209" s="13" t="n"/>
      <c r="G209" s="13" t="n"/>
      <c r="H209" s="14" t="n"/>
      <c r="I209" s="15">
        <f>IF(N($C209)=0,"",N($D209)/$C209)</f>
        <v/>
      </c>
      <c r="J209" s="15">
        <f>IF(N($C209)=0,"",N($E209)/$C209)</f>
        <v/>
      </c>
      <c r="K209" s="16">
        <f>IF($A209="","",N($F209)+N($G209))</f>
        <v/>
      </c>
      <c r="L209" s="15">
        <f>IF(N($D209)=0,"",$K209/$D209)</f>
        <v/>
      </c>
      <c r="M209" s="16">
        <f>IF(N($C209)=0,"",MAX(0,$C209-N($D209)))</f>
        <v/>
      </c>
      <c r="N209" s="17">
        <f>IF(N($C209)=0,"",N($H209)/$C209)</f>
        <v/>
      </c>
      <c r="O209" s="17">
        <f>IF(N($E209)=0,"",N($H209)/$E209)</f>
        <v/>
      </c>
      <c r="P209" s="18">
        <f>IF($A209="","",DATE(YEAR($A209),MONTH($A209),1))</f>
        <v/>
      </c>
    </row>
    <row r="210">
      <c r="A210" s="12" t="n"/>
      <c r="B210" s="4" t="n"/>
      <c r="C210" s="13" t="n"/>
      <c r="D210" s="13" t="n"/>
      <c r="E210" s="13" t="n"/>
      <c r="F210" s="13" t="n"/>
      <c r="G210" s="13" t="n"/>
      <c r="H210" s="14" t="n"/>
      <c r="I210" s="15">
        <f>IF(N($C210)=0,"",N($D210)/$C210)</f>
        <v/>
      </c>
      <c r="J210" s="15">
        <f>IF(N($C210)=0,"",N($E210)/$C210)</f>
        <v/>
      </c>
      <c r="K210" s="16">
        <f>IF($A210="","",N($F210)+N($G210))</f>
        <v/>
      </c>
      <c r="L210" s="15">
        <f>IF(N($D210)=0,"",$K210/$D210)</f>
        <v/>
      </c>
      <c r="M210" s="16">
        <f>IF(N($C210)=0,"",MAX(0,$C210-N($D210)))</f>
        <v/>
      </c>
      <c r="N210" s="17">
        <f>IF(N($C210)=0,"",N($H210)/$C210)</f>
        <v/>
      </c>
      <c r="O210" s="17">
        <f>IF(N($E210)=0,"",N($H210)/$E210)</f>
        <v/>
      </c>
      <c r="P210" s="18">
        <f>IF($A210="","",DATE(YEAR($A210),MONTH($A210),1))</f>
        <v/>
      </c>
    </row>
    <row r="211">
      <c r="A211" s="12" t="n"/>
      <c r="B211" s="4" t="n"/>
      <c r="C211" s="13" t="n"/>
      <c r="D211" s="13" t="n"/>
      <c r="E211" s="13" t="n"/>
      <c r="F211" s="13" t="n"/>
      <c r="G211" s="13" t="n"/>
      <c r="H211" s="14" t="n"/>
      <c r="I211" s="15">
        <f>IF(N($C211)=0,"",N($D211)/$C211)</f>
        <v/>
      </c>
      <c r="J211" s="15">
        <f>IF(N($C211)=0,"",N($E211)/$C211)</f>
        <v/>
      </c>
      <c r="K211" s="16">
        <f>IF($A211="","",N($F211)+N($G211))</f>
        <v/>
      </c>
      <c r="L211" s="15">
        <f>IF(N($D211)=0,"",$K211/$D211)</f>
        <v/>
      </c>
      <c r="M211" s="16">
        <f>IF(N($C211)=0,"",MAX(0,$C211-N($D211)))</f>
        <v/>
      </c>
      <c r="N211" s="17">
        <f>IF(N($C211)=0,"",N($H211)/$C211)</f>
        <v/>
      </c>
      <c r="O211" s="17">
        <f>IF(N($E211)=0,"",N($H211)/$E211)</f>
        <v/>
      </c>
      <c r="P211" s="18">
        <f>IF($A211="","",DATE(YEAR($A211),MONTH($A211),1))</f>
        <v/>
      </c>
    </row>
    <row r="212">
      <c r="A212" s="12" t="n"/>
      <c r="B212" s="4" t="n"/>
      <c r="C212" s="13" t="n"/>
      <c r="D212" s="13" t="n"/>
      <c r="E212" s="13" t="n"/>
      <c r="F212" s="13" t="n"/>
      <c r="G212" s="13" t="n"/>
      <c r="H212" s="14" t="n"/>
      <c r="I212" s="15">
        <f>IF(N($C212)=0,"",N($D212)/$C212)</f>
        <v/>
      </c>
      <c r="J212" s="15">
        <f>IF(N($C212)=0,"",N($E212)/$C212)</f>
        <v/>
      </c>
      <c r="K212" s="16">
        <f>IF($A212="","",N($F212)+N($G212))</f>
        <v/>
      </c>
      <c r="L212" s="15">
        <f>IF(N($D212)=0,"",$K212/$D212)</f>
        <v/>
      </c>
      <c r="M212" s="16">
        <f>IF(N($C212)=0,"",MAX(0,$C212-N($D212)))</f>
        <v/>
      </c>
      <c r="N212" s="17">
        <f>IF(N($C212)=0,"",N($H212)/$C212)</f>
        <v/>
      </c>
      <c r="O212" s="17">
        <f>IF(N($E212)=0,"",N($H212)/$E212)</f>
        <v/>
      </c>
      <c r="P212" s="18">
        <f>IF($A212="","",DATE(YEAR($A212),MONTH($A212),1))</f>
        <v/>
      </c>
    </row>
    <row r="213">
      <c r="A213" s="12" t="n"/>
      <c r="B213" s="4" t="n"/>
      <c r="C213" s="13" t="n"/>
      <c r="D213" s="13" t="n"/>
      <c r="E213" s="13" t="n"/>
      <c r="F213" s="13" t="n"/>
      <c r="G213" s="13" t="n"/>
      <c r="H213" s="14" t="n"/>
      <c r="I213" s="15">
        <f>IF(N($C213)=0,"",N($D213)/$C213)</f>
        <v/>
      </c>
      <c r="J213" s="15">
        <f>IF(N($C213)=0,"",N($E213)/$C213)</f>
        <v/>
      </c>
      <c r="K213" s="16">
        <f>IF($A213="","",N($F213)+N($G213))</f>
        <v/>
      </c>
      <c r="L213" s="15">
        <f>IF(N($D213)=0,"",$K213/$D213)</f>
        <v/>
      </c>
      <c r="M213" s="16">
        <f>IF(N($C213)=0,"",MAX(0,$C213-N($D213)))</f>
        <v/>
      </c>
      <c r="N213" s="17">
        <f>IF(N($C213)=0,"",N($H213)/$C213)</f>
        <v/>
      </c>
      <c r="O213" s="17">
        <f>IF(N($E213)=0,"",N($H213)/$E213)</f>
        <v/>
      </c>
      <c r="P213" s="18">
        <f>IF($A213="","",DATE(YEAR($A213),MONTH($A213),1))</f>
        <v/>
      </c>
    </row>
    <row r="214">
      <c r="A214" s="12" t="n"/>
      <c r="B214" s="4" t="n"/>
      <c r="C214" s="13" t="n"/>
      <c r="D214" s="13" t="n"/>
      <c r="E214" s="13" t="n"/>
      <c r="F214" s="13" t="n"/>
      <c r="G214" s="13" t="n"/>
      <c r="H214" s="14" t="n"/>
      <c r="I214" s="15">
        <f>IF(N($C214)=0,"",N($D214)/$C214)</f>
        <v/>
      </c>
      <c r="J214" s="15">
        <f>IF(N($C214)=0,"",N($E214)/$C214)</f>
        <v/>
      </c>
      <c r="K214" s="16">
        <f>IF($A214="","",N($F214)+N($G214))</f>
        <v/>
      </c>
      <c r="L214" s="15">
        <f>IF(N($D214)=0,"",$K214/$D214)</f>
        <v/>
      </c>
      <c r="M214" s="16">
        <f>IF(N($C214)=0,"",MAX(0,$C214-N($D214)))</f>
        <v/>
      </c>
      <c r="N214" s="17">
        <f>IF(N($C214)=0,"",N($H214)/$C214)</f>
        <v/>
      </c>
      <c r="O214" s="17">
        <f>IF(N($E214)=0,"",N($H214)/$E214)</f>
        <v/>
      </c>
      <c r="P214" s="18">
        <f>IF($A214="","",DATE(YEAR($A214),MONTH($A214),1))</f>
        <v/>
      </c>
    </row>
    <row r="215">
      <c r="A215" s="12" t="n"/>
      <c r="B215" s="4" t="n"/>
      <c r="C215" s="13" t="n"/>
      <c r="D215" s="13" t="n"/>
      <c r="E215" s="13" t="n"/>
      <c r="F215" s="13" t="n"/>
      <c r="G215" s="13" t="n"/>
      <c r="H215" s="14" t="n"/>
      <c r="I215" s="15">
        <f>IF(N($C215)=0,"",N($D215)/$C215)</f>
        <v/>
      </c>
      <c r="J215" s="15">
        <f>IF(N($C215)=0,"",N($E215)/$C215)</f>
        <v/>
      </c>
      <c r="K215" s="16">
        <f>IF($A215="","",N($F215)+N($G215))</f>
        <v/>
      </c>
      <c r="L215" s="15">
        <f>IF(N($D215)=0,"",$K215/$D215)</f>
        <v/>
      </c>
      <c r="M215" s="16">
        <f>IF(N($C215)=0,"",MAX(0,$C215-N($D215)))</f>
        <v/>
      </c>
      <c r="N215" s="17">
        <f>IF(N($C215)=0,"",N($H215)/$C215)</f>
        <v/>
      </c>
      <c r="O215" s="17">
        <f>IF(N($E215)=0,"",N($H215)/$E215)</f>
        <v/>
      </c>
      <c r="P215" s="18">
        <f>IF($A215="","",DATE(YEAR($A215),MONTH($A215),1))</f>
        <v/>
      </c>
    </row>
    <row r="216">
      <c r="A216" s="12" t="n"/>
      <c r="B216" s="4" t="n"/>
      <c r="C216" s="13" t="n"/>
      <c r="D216" s="13" t="n"/>
      <c r="E216" s="13" t="n"/>
      <c r="F216" s="13" t="n"/>
      <c r="G216" s="13" t="n"/>
      <c r="H216" s="14" t="n"/>
      <c r="I216" s="15">
        <f>IF(N($C216)=0,"",N($D216)/$C216)</f>
        <v/>
      </c>
      <c r="J216" s="15">
        <f>IF(N($C216)=0,"",N($E216)/$C216)</f>
        <v/>
      </c>
      <c r="K216" s="16">
        <f>IF($A216="","",N($F216)+N($G216))</f>
        <v/>
      </c>
      <c r="L216" s="15">
        <f>IF(N($D216)=0,"",$K216/$D216)</f>
        <v/>
      </c>
      <c r="M216" s="16">
        <f>IF(N($C216)=0,"",MAX(0,$C216-N($D216)))</f>
        <v/>
      </c>
      <c r="N216" s="17">
        <f>IF(N($C216)=0,"",N($H216)/$C216)</f>
        <v/>
      </c>
      <c r="O216" s="17">
        <f>IF(N($E216)=0,"",N($H216)/$E216)</f>
        <v/>
      </c>
      <c r="P216" s="18">
        <f>IF($A216="","",DATE(YEAR($A216),MONTH($A216),1))</f>
        <v/>
      </c>
    </row>
    <row r="217">
      <c r="A217" s="12" t="n"/>
      <c r="B217" s="4" t="n"/>
      <c r="C217" s="13" t="n"/>
      <c r="D217" s="13" t="n"/>
      <c r="E217" s="13" t="n"/>
      <c r="F217" s="13" t="n"/>
      <c r="G217" s="13" t="n"/>
      <c r="H217" s="14" t="n"/>
      <c r="I217" s="15">
        <f>IF(N($C217)=0,"",N($D217)/$C217)</f>
        <v/>
      </c>
      <c r="J217" s="15">
        <f>IF(N($C217)=0,"",N($E217)/$C217)</f>
        <v/>
      </c>
      <c r="K217" s="16">
        <f>IF($A217="","",N($F217)+N($G217))</f>
        <v/>
      </c>
      <c r="L217" s="15">
        <f>IF(N($D217)=0,"",$K217/$D217)</f>
        <v/>
      </c>
      <c r="M217" s="16">
        <f>IF(N($C217)=0,"",MAX(0,$C217-N($D217)))</f>
        <v/>
      </c>
      <c r="N217" s="17">
        <f>IF(N($C217)=0,"",N($H217)/$C217)</f>
        <v/>
      </c>
      <c r="O217" s="17">
        <f>IF(N($E217)=0,"",N($H217)/$E217)</f>
        <v/>
      </c>
      <c r="P217" s="18">
        <f>IF($A217="","",DATE(YEAR($A217),MONTH($A217),1))</f>
        <v/>
      </c>
    </row>
    <row r="218">
      <c r="A218" s="12" t="n"/>
      <c r="B218" s="4" t="n"/>
      <c r="C218" s="13" t="n"/>
      <c r="D218" s="13" t="n"/>
      <c r="E218" s="13" t="n"/>
      <c r="F218" s="13" t="n"/>
      <c r="G218" s="13" t="n"/>
      <c r="H218" s="14" t="n"/>
      <c r="I218" s="15">
        <f>IF(N($C218)=0,"",N($D218)/$C218)</f>
        <v/>
      </c>
      <c r="J218" s="15">
        <f>IF(N($C218)=0,"",N($E218)/$C218)</f>
        <v/>
      </c>
      <c r="K218" s="16">
        <f>IF($A218="","",N($F218)+N($G218))</f>
        <v/>
      </c>
      <c r="L218" s="15">
        <f>IF(N($D218)=0,"",$K218/$D218)</f>
        <v/>
      </c>
      <c r="M218" s="16">
        <f>IF(N($C218)=0,"",MAX(0,$C218-N($D218)))</f>
        <v/>
      </c>
      <c r="N218" s="17">
        <f>IF(N($C218)=0,"",N($H218)/$C218)</f>
        <v/>
      </c>
      <c r="O218" s="17">
        <f>IF(N($E218)=0,"",N($H218)/$E218)</f>
        <v/>
      </c>
      <c r="P218" s="18">
        <f>IF($A218="","",DATE(YEAR($A218),MONTH($A218),1))</f>
        <v/>
      </c>
    </row>
    <row r="219">
      <c r="A219" s="12" t="n"/>
      <c r="B219" s="4" t="n"/>
      <c r="C219" s="13" t="n"/>
      <c r="D219" s="13" t="n"/>
      <c r="E219" s="13" t="n"/>
      <c r="F219" s="13" t="n"/>
      <c r="G219" s="13" t="n"/>
      <c r="H219" s="14" t="n"/>
      <c r="I219" s="15">
        <f>IF(N($C219)=0,"",N($D219)/$C219)</f>
        <v/>
      </c>
      <c r="J219" s="15">
        <f>IF(N($C219)=0,"",N($E219)/$C219)</f>
        <v/>
      </c>
      <c r="K219" s="16">
        <f>IF($A219="","",N($F219)+N($G219))</f>
        <v/>
      </c>
      <c r="L219" s="15">
        <f>IF(N($D219)=0,"",$K219/$D219)</f>
        <v/>
      </c>
      <c r="M219" s="16">
        <f>IF(N($C219)=0,"",MAX(0,$C219-N($D219)))</f>
        <v/>
      </c>
      <c r="N219" s="17">
        <f>IF(N($C219)=0,"",N($H219)/$C219)</f>
        <v/>
      </c>
      <c r="O219" s="17">
        <f>IF(N($E219)=0,"",N($H219)/$E219)</f>
        <v/>
      </c>
      <c r="P219" s="18">
        <f>IF($A219="","",DATE(YEAR($A219),MONTH($A219),1))</f>
        <v/>
      </c>
    </row>
    <row r="220">
      <c r="A220" s="12" t="n"/>
      <c r="B220" s="4" t="n"/>
      <c r="C220" s="13" t="n"/>
      <c r="D220" s="13" t="n"/>
      <c r="E220" s="13" t="n"/>
      <c r="F220" s="13" t="n"/>
      <c r="G220" s="13" t="n"/>
      <c r="H220" s="14" t="n"/>
      <c r="I220" s="15">
        <f>IF(N($C220)=0,"",N($D220)/$C220)</f>
        <v/>
      </c>
      <c r="J220" s="15">
        <f>IF(N($C220)=0,"",N($E220)/$C220)</f>
        <v/>
      </c>
      <c r="K220" s="16">
        <f>IF($A220="","",N($F220)+N($G220))</f>
        <v/>
      </c>
      <c r="L220" s="15">
        <f>IF(N($D220)=0,"",$K220/$D220)</f>
        <v/>
      </c>
      <c r="M220" s="16">
        <f>IF(N($C220)=0,"",MAX(0,$C220-N($D220)))</f>
        <v/>
      </c>
      <c r="N220" s="17">
        <f>IF(N($C220)=0,"",N($H220)/$C220)</f>
        <v/>
      </c>
      <c r="O220" s="17">
        <f>IF(N($E220)=0,"",N($H220)/$E220)</f>
        <v/>
      </c>
      <c r="P220" s="18">
        <f>IF($A220="","",DATE(YEAR($A220),MONTH($A220),1))</f>
        <v/>
      </c>
    </row>
    <row r="221">
      <c r="A221" s="12" t="n"/>
      <c r="B221" s="4" t="n"/>
      <c r="C221" s="13" t="n"/>
      <c r="D221" s="13" t="n"/>
      <c r="E221" s="13" t="n"/>
      <c r="F221" s="13" t="n"/>
      <c r="G221" s="13" t="n"/>
      <c r="H221" s="14" t="n"/>
      <c r="I221" s="15">
        <f>IF(N($C221)=0,"",N($D221)/$C221)</f>
        <v/>
      </c>
      <c r="J221" s="15">
        <f>IF(N($C221)=0,"",N($E221)/$C221)</f>
        <v/>
      </c>
      <c r="K221" s="16">
        <f>IF($A221="","",N($F221)+N($G221))</f>
        <v/>
      </c>
      <c r="L221" s="15">
        <f>IF(N($D221)=0,"",$K221/$D221)</f>
        <v/>
      </c>
      <c r="M221" s="16">
        <f>IF(N($C221)=0,"",MAX(0,$C221-N($D221)))</f>
        <v/>
      </c>
      <c r="N221" s="17">
        <f>IF(N($C221)=0,"",N($H221)/$C221)</f>
        <v/>
      </c>
      <c r="O221" s="17">
        <f>IF(N($E221)=0,"",N($H221)/$E221)</f>
        <v/>
      </c>
      <c r="P221" s="18">
        <f>IF($A221="","",DATE(YEAR($A221),MONTH($A221),1))</f>
        <v/>
      </c>
    </row>
    <row r="222">
      <c r="A222" s="12" t="n"/>
      <c r="B222" s="4" t="n"/>
      <c r="C222" s="13" t="n"/>
      <c r="D222" s="13" t="n"/>
      <c r="E222" s="13" t="n"/>
      <c r="F222" s="13" t="n"/>
      <c r="G222" s="13" t="n"/>
      <c r="H222" s="14" t="n"/>
      <c r="I222" s="15">
        <f>IF(N($C222)=0,"",N($D222)/$C222)</f>
        <v/>
      </c>
      <c r="J222" s="15">
        <f>IF(N($C222)=0,"",N($E222)/$C222)</f>
        <v/>
      </c>
      <c r="K222" s="16">
        <f>IF($A222="","",N($F222)+N($G222))</f>
        <v/>
      </c>
      <c r="L222" s="15">
        <f>IF(N($D222)=0,"",$K222/$D222)</f>
        <v/>
      </c>
      <c r="M222" s="16">
        <f>IF(N($C222)=0,"",MAX(0,$C222-N($D222)))</f>
        <v/>
      </c>
      <c r="N222" s="17">
        <f>IF(N($C222)=0,"",N($H222)/$C222)</f>
        <v/>
      </c>
      <c r="O222" s="17">
        <f>IF(N($E222)=0,"",N($H222)/$E222)</f>
        <v/>
      </c>
      <c r="P222" s="18">
        <f>IF($A222="","",DATE(YEAR($A222),MONTH($A222),1))</f>
        <v/>
      </c>
    </row>
    <row r="223">
      <c r="A223" s="12" t="n"/>
      <c r="B223" s="4" t="n"/>
      <c r="C223" s="13" t="n"/>
      <c r="D223" s="13" t="n"/>
      <c r="E223" s="13" t="n"/>
      <c r="F223" s="13" t="n"/>
      <c r="G223" s="13" t="n"/>
      <c r="H223" s="14" t="n"/>
      <c r="I223" s="15">
        <f>IF(N($C223)=0,"",N($D223)/$C223)</f>
        <v/>
      </c>
      <c r="J223" s="15">
        <f>IF(N($C223)=0,"",N($E223)/$C223)</f>
        <v/>
      </c>
      <c r="K223" s="16">
        <f>IF($A223="","",N($F223)+N($G223))</f>
        <v/>
      </c>
      <c r="L223" s="15">
        <f>IF(N($D223)=0,"",$K223/$D223)</f>
        <v/>
      </c>
      <c r="M223" s="16">
        <f>IF(N($C223)=0,"",MAX(0,$C223-N($D223)))</f>
        <v/>
      </c>
      <c r="N223" s="17">
        <f>IF(N($C223)=0,"",N($H223)/$C223)</f>
        <v/>
      </c>
      <c r="O223" s="17">
        <f>IF(N($E223)=0,"",N($H223)/$E223)</f>
        <v/>
      </c>
      <c r="P223" s="18">
        <f>IF($A223="","",DATE(YEAR($A223),MONTH($A223),1))</f>
        <v/>
      </c>
    </row>
    <row r="224">
      <c r="A224" s="12" t="n"/>
      <c r="B224" s="4" t="n"/>
      <c r="C224" s="13" t="n"/>
      <c r="D224" s="13" t="n"/>
      <c r="E224" s="13" t="n"/>
      <c r="F224" s="13" t="n"/>
      <c r="G224" s="13" t="n"/>
      <c r="H224" s="14" t="n"/>
      <c r="I224" s="15">
        <f>IF(N($C224)=0,"",N($D224)/$C224)</f>
        <v/>
      </c>
      <c r="J224" s="15">
        <f>IF(N($C224)=0,"",N($E224)/$C224)</f>
        <v/>
      </c>
      <c r="K224" s="16">
        <f>IF($A224="","",N($F224)+N($G224))</f>
        <v/>
      </c>
      <c r="L224" s="15">
        <f>IF(N($D224)=0,"",$K224/$D224)</f>
        <v/>
      </c>
      <c r="M224" s="16">
        <f>IF(N($C224)=0,"",MAX(0,$C224-N($D224)))</f>
        <v/>
      </c>
      <c r="N224" s="17">
        <f>IF(N($C224)=0,"",N($H224)/$C224)</f>
        <v/>
      </c>
      <c r="O224" s="17">
        <f>IF(N($E224)=0,"",N($H224)/$E224)</f>
        <v/>
      </c>
      <c r="P224" s="18">
        <f>IF($A224="","",DATE(YEAR($A224),MONTH($A224),1))</f>
        <v/>
      </c>
    </row>
    <row r="225">
      <c r="A225" s="12" t="n"/>
      <c r="B225" s="4" t="n"/>
      <c r="C225" s="13" t="n"/>
      <c r="D225" s="13" t="n"/>
      <c r="E225" s="13" t="n"/>
      <c r="F225" s="13" t="n"/>
      <c r="G225" s="13" t="n"/>
      <c r="H225" s="14" t="n"/>
      <c r="I225" s="15">
        <f>IF(N($C225)=0,"",N($D225)/$C225)</f>
        <v/>
      </c>
      <c r="J225" s="15">
        <f>IF(N($C225)=0,"",N($E225)/$C225)</f>
        <v/>
      </c>
      <c r="K225" s="16">
        <f>IF($A225="","",N($F225)+N($G225))</f>
        <v/>
      </c>
      <c r="L225" s="15">
        <f>IF(N($D225)=0,"",$K225/$D225)</f>
        <v/>
      </c>
      <c r="M225" s="16">
        <f>IF(N($C225)=0,"",MAX(0,$C225-N($D225)))</f>
        <v/>
      </c>
      <c r="N225" s="17">
        <f>IF(N($C225)=0,"",N($H225)/$C225)</f>
        <v/>
      </c>
      <c r="O225" s="17">
        <f>IF(N($E225)=0,"",N($H225)/$E225)</f>
        <v/>
      </c>
      <c r="P225" s="18">
        <f>IF($A225="","",DATE(YEAR($A225),MONTH($A225),1))</f>
        <v/>
      </c>
    </row>
    <row r="226">
      <c r="A226" s="12" t="n"/>
      <c r="B226" s="4" t="n"/>
      <c r="C226" s="13" t="n"/>
      <c r="D226" s="13" t="n"/>
      <c r="E226" s="13" t="n"/>
      <c r="F226" s="13" t="n"/>
      <c r="G226" s="13" t="n"/>
      <c r="H226" s="14" t="n"/>
      <c r="I226" s="15">
        <f>IF(N($C226)=0,"",N($D226)/$C226)</f>
        <v/>
      </c>
      <c r="J226" s="15">
        <f>IF(N($C226)=0,"",N($E226)/$C226)</f>
        <v/>
      </c>
      <c r="K226" s="16">
        <f>IF($A226="","",N($F226)+N($G226))</f>
        <v/>
      </c>
      <c r="L226" s="15">
        <f>IF(N($D226)=0,"",$K226/$D226)</f>
        <v/>
      </c>
      <c r="M226" s="16">
        <f>IF(N($C226)=0,"",MAX(0,$C226-N($D226)))</f>
        <v/>
      </c>
      <c r="N226" s="17">
        <f>IF(N($C226)=0,"",N($H226)/$C226)</f>
        <v/>
      </c>
      <c r="O226" s="17">
        <f>IF(N($E226)=0,"",N($H226)/$E226)</f>
        <v/>
      </c>
      <c r="P226" s="18">
        <f>IF($A226="","",DATE(YEAR($A226),MONTH($A226),1))</f>
        <v/>
      </c>
    </row>
    <row r="227">
      <c r="A227" s="12" t="n"/>
      <c r="B227" s="4" t="n"/>
      <c r="C227" s="13" t="n"/>
      <c r="D227" s="13" t="n"/>
      <c r="E227" s="13" t="n"/>
      <c r="F227" s="13" t="n"/>
      <c r="G227" s="13" t="n"/>
      <c r="H227" s="14" t="n"/>
      <c r="I227" s="15">
        <f>IF(N($C227)=0,"",N($D227)/$C227)</f>
        <v/>
      </c>
      <c r="J227" s="15">
        <f>IF(N($C227)=0,"",N($E227)/$C227)</f>
        <v/>
      </c>
      <c r="K227" s="16">
        <f>IF($A227="","",N($F227)+N($G227))</f>
        <v/>
      </c>
      <c r="L227" s="15">
        <f>IF(N($D227)=0,"",$K227/$D227)</f>
        <v/>
      </c>
      <c r="M227" s="16">
        <f>IF(N($C227)=0,"",MAX(0,$C227-N($D227)))</f>
        <v/>
      </c>
      <c r="N227" s="17">
        <f>IF(N($C227)=0,"",N($H227)/$C227)</f>
        <v/>
      </c>
      <c r="O227" s="17">
        <f>IF(N($E227)=0,"",N($H227)/$E227)</f>
        <v/>
      </c>
      <c r="P227" s="18">
        <f>IF($A227="","",DATE(YEAR($A227),MONTH($A227),1))</f>
        <v/>
      </c>
    </row>
    <row r="228">
      <c r="A228" s="12" t="n"/>
      <c r="B228" s="4" t="n"/>
      <c r="C228" s="13" t="n"/>
      <c r="D228" s="13" t="n"/>
      <c r="E228" s="13" t="n"/>
      <c r="F228" s="13" t="n"/>
      <c r="G228" s="13" t="n"/>
      <c r="H228" s="14" t="n"/>
      <c r="I228" s="15">
        <f>IF(N($C228)=0,"",N($D228)/$C228)</f>
        <v/>
      </c>
      <c r="J228" s="15">
        <f>IF(N($C228)=0,"",N($E228)/$C228)</f>
        <v/>
      </c>
      <c r="K228" s="16">
        <f>IF($A228="","",N($F228)+N($G228))</f>
        <v/>
      </c>
      <c r="L228" s="15">
        <f>IF(N($D228)=0,"",$K228/$D228)</f>
        <v/>
      </c>
      <c r="M228" s="16">
        <f>IF(N($C228)=0,"",MAX(0,$C228-N($D228)))</f>
        <v/>
      </c>
      <c r="N228" s="17">
        <f>IF(N($C228)=0,"",N($H228)/$C228)</f>
        <v/>
      </c>
      <c r="O228" s="17">
        <f>IF(N($E228)=0,"",N($H228)/$E228)</f>
        <v/>
      </c>
      <c r="P228" s="18">
        <f>IF($A228="","",DATE(YEAR($A228),MONTH($A228),1))</f>
        <v/>
      </c>
    </row>
    <row r="229">
      <c r="A229" s="12" t="n"/>
      <c r="B229" s="4" t="n"/>
      <c r="C229" s="13" t="n"/>
      <c r="D229" s="13" t="n"/>
      <c r="E229" s="13" t="n"/>
      <c r="F229" s="13" t="n"/>
      <c r="G229" s="13" t="n"/>
      <c r="H229" s="14" t="n"/>
      <c r="I229" s="15">
        <f>IF(N($C229)=0,"",N($D229)/$C229)</f>
        <v/>
      </c>
      <c r="J229" s="15">
        <f>IF(N($C229)=0,"",N($E229)/$C229)</f>
        <v/>
      </c>
      <c r="K229" s="16">
        <f>IF($A229="","",N($F229)+N($G229))</f>
        <v/>
      </c>
      <c r="L229" s="15">
        <f>IF(N($D229)=0,"",$K229/$D229)</f>
        <v/>
      </c>
      <c r="M229" s="16">
        <f>IF(N($C229)=0,"",MAX(0,$C229-N($D229)))</f>
        <v/>
      </c>
      <c r="N229" s="17">
        <f>IF(N($C229)=0,"",N($H229)/$C229)</f>
        <v/>
      </c>
      <c r="O229" s="17">
        <f>IF(N($E229)=0,"",N($H229)/$E229)</f>
        <v/>
      </c>
      <c r="P229" s="18">
        <f>IF($A229="","",DATE(YEAR($A229),MONTH($A229),1))</f>
        <v/>
      </c>
    </row>
    <row r="230">
      <c r="A230" s="12" t="n"/>
      <c r="B230" s="4" t="n"/>
      <c r="C230" s="13" t="n"/>
      <c r="D230" s="13" t="n"/>
      <c r="E230" s="13" t="n"/>
      <c r="F230" s="13" t="n"/>
      <c r="G230" s="13" t="n"/>
      <c r="H230" s="14" t="n"/>
      <c r="I230" s="15">
        <f>IF(N($C230)=0,"",N($D230)/$C230)</f>
        <v/>
      </c>
      <c r="J230" s="15">
        <f>IF(N($C230)=0,"",N($E230)/$C230)</f>
        <v/>
      </c>
      <c r="K230" s="16">
        <f>IF($A230="","",N($F230)+N($G230))</f>
        <v/>
      </c>
      <c r="L230" s="15">
        <f>IF(N($D230)=0,"",$K230/$D230)</f>
        <v/>
      </c>
      <c r="M230" s="16">
        <f>IF(N($C230)=0,"",MAX(0,$C230-N($D230)))</f>
        <v/>
      </c>
      <c r="N230" s="17">
        <f>IF(N($C230)=0,"",N($H230)/$C230)</f>
        <v/>
      </c>
      <c r="O230" s="17">
        <f>IF(N($E230)=0,"",N($H230)/$E230)</f>
        <v/>
      </c>
      <c r="P230" s="18">
        <f>IF($A230="","",DATE(YEAR($A230),MONTH($A230),1))</f>
        <v/>
      </c>
    </row>
    <row r="231">
      <c r="A231" s="12" t="n"/>
      <c r="B231" s="4" t="n"/>
      <c r="C231" s="13" t="n"/>
      <c r="D231" s="13" t="n"/>
      <c r="E231" s="13" t="n"/>
      <c r="F231" s="13" t="n"/>
      <c r="G231" s="13" t="n"/>
      <c r="H231" s="14" t="n"/>
      <c r="I231" s="15">
        <f>IF(N($C231)=0,"",N($D231)/$C231)</f>
        <v/>
      </c>
      <c r="J231" s="15">
        <f>IF(N($C231)=0,"",N($E231)/$C231)</f>
        <v/>
      </c>
      <c r="K231" s="16">
        <f>IF($A231="","",N($F231)+N($G231))</f>
        <v/>
      </c>
      <c r="L231" s="15">
        <f>IF(N($D231)=0,"",$K231/$D231)</f>
        <v/>
      </c>
      <c r="M231" s="16">
        <f>IF(N($C231)=0,"",MAX(0,$C231-N($D231)))</f>
        <v/>
      </c>
      <c r="N231" s="17">
        <f>IF(N($C231)=0,"",N($H231)/$C231)</f>
        <v/>
      </c>
      <c r="O231" s="17">
        <f>IF(N($E231)=0,"",N($H231)/$E231)</f>
        <v/>
      </c>
      <c r="P231" s="18">
        <f>IF($A231="","",DATE(YEAR($A231),MONTH($A231),1))</f>
        <v/>
      </c>
    </row>
    <row r="232">
      <c r="A232" s="12" t="n"/>
      <c r="B232" s="4" t="n"/>
      <c r="C232" s="13" t="n"/>
      <c r="D232" s="13" t="n"/>
      <c r="E232" s="13" t="n"/>
      <c r="F232" s="13" t="n"/>
      <c r="G232" s="13" t="n"/>
      <c r="H232" s="14" t="n"/>
      <c r="I232" s="15">
        <f>IF(N($C232)=0,"",N($D232)/$C232)</f>
        <v/>
      </c>
      <c r="J232" s="15">
        <f>IF(N($C232)=0,"",N($E232)/$C232)</f>
        <v/>
      </c>
      <c r="K232" s="16">
        <f>IF($A232="","",N($F232)+N($G232))</f>
        <v/>
      </c>
      <c r="L232" s="15">
        <f>IF(N($D232)=0,"",$K232/$D232)</f>
        <v/>
      </c>
      <c r="M232" s="16">
        <f>IF(N($C232)=0,"",MAX(0,$C232-N($D232)))</f>
        <v/>
      </c>
      <c r="N232" s="17">
        <f>IF(N($C232)=0,"",N($H232)/$C232)</f>
        <v/>
      </c>
      <c r="O232" s="17">
        <f>IF(N($E232)=0,"",N($H232)/$E232)</f>
        <v/>
      </c>
      <c r="P232" s="18">
        <f>IF($A232="","",DATE(YEAR($A232),MONTH($A232),1))</f>
        <v/>
      </c>
    </row>
    <row r="233">
      <c r="A233" s="12" t="n"/>
      <c r="B233" s="4" t="n"/>
      <c r="C233" s="13" t="n"/>
      <c r="D233" s="13" t="n"/>
      <c r="E233" s="13" t="n"/>
      <c r="F233" s="13" t="n"/>
      <c r="G233" s="13" t="n"/>
      <c r="H233" s="14" t="n"/>
      <c r="I233" s="15">
        <f>IF(N($C233)=0,"",N($D233)/$C233)</f>
        <v/>
      </c>
      <c r="J233" s="15">
        <f>IF(N($C233)=0,"",N($E233)/$C233)</f>
        <v/>
      </c>
      <c r="K233" s="16">
        <f>IF($A233="","",N($F233)+N($G233))</f>
        <v/>
      </c>
      <c r="L233" s="15">
        <f>IF(N($D233)=0,"",$K233/$D233)</f>
        <v/>
      </c>
      <c r="M233" s="16">
        <f>IF(N($C233)=0,"",MAX(0,$C233-N($D233)))</f>
        <v/>
      </c>
      <c r="N233" s="17">
        <f>IF(N($C233)=0,"",N($H233)/$C233)</f>
        <v/>
      </c>
      <c r="O233" s="17">
        <f>IF(N($E233)=0,"",N($H233)/$E233)</f>
        <v/>
      </c>
      <c r="P233" s="18">
        <f>IF($A233="","",DATE(YEAR($A233),MONTH($A233),1))</f>
        <v/>
      </c>
    </row>
    <row r="234">
      <c r="A234" s="12" t="n"/>
      <c r="B234" s="4" t="n"/>
      <c r="C234" s="13" t="n"/>
      <c r="D234" s="13" t="n"/>
      <c r="E234" s="13" t="n"/>
      <c r="F234" s="13" t="n"/>
      <c r="G234" s="13" t="n"/>
      <c r="H234" s="14" t="n"/>
      <c r="I234" s="15">
        <f>IF(N($C234)=0,"",N($D234)/$C234)</f>
        <v/>
      </c>
      <c r="J234" s="15">
        <f>IF(N($C234)=0,"",N($E234)/$C234)</f>
        <v/>
      </c>
      <c r="K234" s="16">
        <f>IF($A234="","",N($F234)+N($G234))</f>
        <v/>
      </c>
      <c r="L234" s="15">
        <f>IF(N($D234)=0,"",$K234/$D234)</f>
        <v/>
      </c>
      <c r="M234" s="16">
        <f>IF(N($C234)=0,"",MAX(0,$C234-N($D234)))</f>
        <v/>
      </c>
      <c r="N234" s="17">
        <f>IF(N($C234)=0,"",N($H234)/$C234)</f>
        <v/>
      </c>
      <c r="O234" s="17">
        <f>IF(N($E234)=0,"",N($H234)/$E234)</f>
        <v/>
      </c>
      <c r="P234" s="18">
        <f>IF($A234="","",DATE(YEAR($A234),MONTH($A234),1))</f>
        <v/>
      </c>
    </row>
    <row r="235">
      <c r="A235" s="12" t="n"/>
      <c r="B235" s="4" t="n"/>
      <c r="C235" s="13" t="n"/>
      <c r="D235" s="13" t="n"/>
      <c r="E235" s="13" t="n"/>
      <c r="F235" s="13" t="n"/>
      <c r="G235" s="13" t="n"/>
      <c r="H235" s="14" t="n"/>
      <c r="I235" s="15">
        <f>IF(N($C235)=0,"",N($D235)/$C235)</f>
        <v/>
      </c>
      <c r="J235" s="15">
        <f>IF(N($C235)=0,"",N($E235)/$C235)</f>
        <v/>
      </c>
      <c r="K235" s="16">
        <f>IF($A235="","",N($F235)+N($G235))</f>
        <v/>
      </c>
      <c r="L235" s="15">
        <f>IF(N($D235)=0,"",$K235/$D235)</f>
        <v/>
      </c>
      <c r="M235" s="16">
        <f>IF(N($C235)=0,"",MAX(0,$C235-N($D235)))</f>
        <v/>
      </c>
      <c r="N235" s="17">
        <f>IF(N($C235)=0,"",N($H235)/$C235)</f>
        <v/>
      </c>
      <c r="O235" s="17">
        <f>IF(N($E235)=0,"",N($H235)/$E235)</f>
        <v/>
      </c>
      <c r="P235" s="18">
        <f>IF($A235="","",DATE(YEAR($A235),MONTH($A235),1))</f>
        <v/>
      </c>
    </row>
    <row r="236">
      <c r="A236" s="12" t="n"/>
      <c r="B236" s="4" t="n"/>
      <c r="C236" s="13" t="n"/>
      <c r="D236" s="13" t="n"/>
      <c r="E236" s="13" t="n"/>
      <c r="F236" s="13" t="n"/>
      <c r="G236" s="13" t="n"/>
      <c r="H236" s="14" t="n"/>
      <c r="I236" s="15">
        <f>IF(N($C236)=0,"",N($D236)/$C236)</f>
        <v/>
      </c>
      <c r="J236" s="15">
        <f>IF(N($C236)=0,"",N($E236)/$C236)</f>
        <v/>
      </c>
      <c r="K236" s="16">
        <f>IF($A236="","",N($F236)+N($G236))</f>
        <v/>
      </c>
      <c r="L236" s="15">
        <f>IF(N($D236)=0,"",$K236/$D236)</f>
        <v/>
      </c>
      <c r="M236" s="16">
        <f>IF(N($C236)=0,"",MAX(0,$C236-N($D236)))</f>
        <v/>
      </c>
      <c r="N236" s="17">
        <f>IF(N($C236)=0,"",N($H236)/$C236)</f>
        <v/>
      </c>
      <c r="O236" s="17">
        <f>IF(N($E236)=0,"",N($H236)/$E236)</f>
        <v/>
      </c>
      <c r="P236" s="18">
        <f>IF($A236="","",DATE(YEAR($A236),MONTH($A236),1))</f>
        <v/>
      </c>
    </row>
    <row r="237">
      <c r="A237" s="12" t="n"/>
      <c r="B237" s="4" t="n"/>
      <c r="C237" s="13" t="n"/>
      <c r="D237" s="13" t="n"/>
      <c r="E237" s="13" t="n"/>
      <c r="F237" s="13" t="n"/>
      <c r="G237" s="13" t="n"/>
      <c r="H237" s="14" t="n"/>
      <c r="I237" s="15">
        <f>IF(N($C237)=0,"",N($D237)/$C237)</f>
        <v/>
      </c>
      <c r="J237" s="15">
        <f>IF(N($C237)=0,"",N($E237)/$C237)</f>
        <v/>
      </c>
      <c r="K237" s="16">
        <f>IF($A237="","",N($F237)+N($G237))</f>
        <v/>
      </c>
      <c r="L237" s="15">
        <f>IF(N($D237)=0,"",$K237/$D237)</f>
        <v/>
      </c>
      <c r="M237" s="16">
        <f>IF(N($C237)=0,"",MAX(0,$C237-N($D237)))</f>
        <v/>
      </c>
      <c r="N237" s="17">
        <f>IF(N($C237)=0,"",N($H237)/$C237)</f>
        <v/>
      </c>
      <c r="O237" s="17">
        <f>IF(N($E237)=0,"",N($H237)/$E237)</f>
        <v/>
      </c>
      <c r="P237" s="18">
        <f>IF($A237="","",DATE(YEAR($A237),MONTH($A237),1))</f>
        <v/>
      </c>
    </row>
    <row r="238">
      <c r="A238" s="12" t="n"/>
      <c r="B238" s="4" t="n"/>
      <c r="C238" s="13" t="n"/>
      <c r="D238" s="13" t="n"/>
      <c r="E238" s="13" t="n"/>
      <c r="F238" s="13" t="n"/>
      <c r="G238" s="13" t="n"/>
      <c r="H238" s="14" t="n"/>
      <c r="I238" s="15">
        <f>IF(N($C238)=0,"",N($D238)/$C238)</f>
        <v/>
      </c>
      <c r="J238" s="15">
        <f>IF(N($C238)=0,"",N($E238)/$C238)</f>
        <v/>
      </c>
      <c r="K238" s="16">
        <f>IF($A238="","",N($F238)+N($G238))</f>
        <v/>
      </c>
      <c r="L238" s="15">
        <f>IF(N($D238)=0,"",$K238/$D238)</f>
        <v/>
      </c>
      <c r="M238" s="16">
        <f>IF(N($C238)=0,"",MAX(0,$C238-N($D238)))</f>
        <v/>
      </c>
      <c r="N238" s="17">
        <f>IF(N($C238)=0,"",N($H238)/$C238)</f>
        <v/>
      </c>
      <c r="O238" s="17">
        <f>IF(N($E238)=0,"",N($H238)/$E238)</f>
        <v/>
      </c>
      <c r="P238" s="18">
        <f>IF($A238="","",DATE(YEAR($A238),MONTH($A238),1))</f>
        <v/>
      </c>
    </row>
    <row r="239">
      <c r="A239" s="12" t="n"/>
      <c r="B239" s="4" t="n"/>
      <c r="C239" s="13" t="n"/>
      <c r="D239" s="13" t="n"/>
      <c r="E239" s="13" t="n"/>
      <c r="F239" s="13" t="n"/>
      <c r="G239" s="13" t="n"/>
      <c r="H239" s="14" t="n"/>
      <c r="I239" s="15">
        <f>IF(N($C239)=0,"",N($D239)/$C239)</f>
        <v/>
      </c>
      <c r="J239" s="15">
        <f>IF(N($C239)=0,"",N($E239)/$C239)</f>
        <v/>
      </c>
      <c r="K239" s="16">
        <f>IF($A239="","",N($F239)+N($G239))</f>
        <v/>
      </c>
      <c r="L239" s="15">
        <f>IF(N($D239)=0,"",$K239/$D239)</f>
        <v/>
      </c>
      <c r="M239" s="16">
        <f>IF(N($C239)=0,"",MAX(0,$C239-N($D239)))</f>
        <v/>
      </c>
      <c r="N239" s="17">
        <f>IF(N($C239)=0,"",N($H239)/$C239)</f>
        <v/>
      </c>
      <c r="O239" s="17">
        <f>IF(N($E239)=0,"",N($H239)/$E239)</f>
        <v/>
      </c>
      <c r="P239" s="18">
        <f>IF($A239="","",DATE(YEAR($A239),MONTH($A239),1))</f>
        <v/>
      </c>
    </row>
    <row r="240">
      <c r="A240" s="12" t="n"/>
      <c r="B240" s="4" t="n"/>
      <c r="C240" s="13" t="n"/>
      <c r="D240" s="13" t="n"/>
      <c r="E240" s="13" t="n"/>
      <c r="F240" s="13" t="n"/>
      <c r="G240" s="13" t="n"/>
      <c r="H240" s="14" t="n"/>
      <c r="I240" s="15">
        <f>IF(N($C240)=0,"",N($D240)/$C240)</f>
        <v/>
      </c>
      <c r="J240" s="15">
        <f>IF(N($C240)=0,"",N($E240)/$C240)</f>
        <v/>
      </c>
      <c r="K240" s="16">
        <f>IF($A240="","",N($F240)+N($G240))</f>
        <v/>
      </c>
      <c r="L240" s="15">
        <f>IF(N($D240)=0,"",$K240/$D240)</f>
        <v/>
      </c>
      <c r="M240" s="16">
        <f>IF(N($C240)=0,"",MAX(0,$C240-N($D240)))</f>
        <v/>
      </c>
      <c r="N240" s="17">
        <f>IF(N($C240)=0,"",N($H240)/$C240)</f>
        <v/>
      </c>
      <c r="O240" s="17">
        <f>IF(N($E240)=0,"",N($H240)/$E240)</f>
        <v/>
      </c>
      <c r="P240" s="18">
        <f>IF($A240="","",DATE(YEAR($A240),MONTH($A240),1))</f>
        <v/>
      </c>
    </row>
    <row r="241">
      <c r="A241" s="12" t="n"/>
      <c r="B241" s="4" t="n"/>
      <c r="C241" s="13" t="n"/>
      <c r="D241" s="13" t="n"/>
      <c r="E241" s="13" t="n"/>
      <c r="F241" s="13" t="n"/>
      <c r="G241" s="13" t="n"/>
      <c r="H241" s="14" t="n"/>
      <c r="I241" s="15">
        <f>IF(N($C241)=0,"",N($D241)/$C241)</f>
        <v/>
      </c>
      <c r="J241" s="15">
        <f>IF(N($C241)=0,"",N($E241)/$C241)</f>
        <v/>
      </c>
      <c r="K241" s="16">
        <f>IF($A241="","",N($F241)+N($G241))</f>
        <v/>
      </c>
      <c r="L241" s="15">
        <f>IF(N($D241)=0,"",$K241/$D241)</f>
        <v/>
      </c>
      <c r="M241" s="16">
        <f>IF(N($C241)=0,"",MAX(0,$C241-N($D241)))</f>
        <v/>
      </c>
      <c r="N241" s="17">
        <f>IF(N($C241)=0,"",N($H241)/$C241)</f>
        <v/>
      </c>
      <c r="O241" s="17">
        <f>IF(N($E241)=0,"",N($H241)/$E241)</f>
        <v/>
      </c>
      <c r="P241" s="18">
        <f>IF($A241="","",DATE(YEAR($A241),MONTH($A241),1))</f>
        <v/>
      </c>
    </row>
    <row r="242">
      <c r="A242" s="12" t="n"/>
      <c r="B242" s="4" t="n"/>
      <c r="C242" s="13" t="n"/>
      <c r="D242" s="13" t="n"/>
      <c r="E242" s="13" t="n"/>
      <c r="F242" s="13" t="n"/>
      <c r="G242" s="13" t="n"/>
      <c r="H242" s="14" t="n"/>
      <c r="I242" s="15">
        <f>IF(N($C242)=0,"",N($D242)/$C242)</f>
        <v/>
      </c>
      <c r="J242" s="15">
        <f>IF(N($C242)=0,"",N($E242)/$C242)</f>
        <v/>
      </c>
      <c r="K242" s="16">
        <f>IF($A242="","",N($F242)+N($G242))</f>
        <v/>
      </c>
      <c r="L242" s="15">
        <f>IF(N($D242)=0,"",$K242/$D242)</f>
        <v/>
      </c>
      <c r="M242" s="16">
        <f>IF(N($C242)=0,"",MAX(0,$C242-N($D242)))</f>
        <v/>
      </c>
      <c r="N242" s="17">
        <f>IF(N($C242)=0,"",N($H242)/$C242)</f>
        <v/>
      </c>
      <c r="O242" s="17">
        <f>IF(N($E242)=0,"",N($H242)/$E242)</f>
        <v/>
      </c>
      <c r="P242" s="18">
        <f>IF($A242="","",DATE(YEAR($A242),MONTH($A242),1))</f>
        <v/>
      </c>
    </row>
    <row r="243">
      <c r="A243" s="12" t="n"/>
      <c r="B243" s="4" t="n"/>
      <c r="C243" s="13" t="n"/>
      <c r="D243" s="13" t="n"/>
      <c r="E243" s="13" t="n"/>
      <c r="F243" s="13" t="n"/>
      <c r="G243" s="13" t="n"/>
      <c r="H243" s="14" t="n"/>
      <c r="I243" s="15">
        <f>IF(N($C243)=0,"",N($D243)/$C243)</f>
        <v/>
      </c>
      <c r="J243" s="15">
        <f>IF(N($C243)=0,"",N($E243)/$C243)</f>
        <v/>
      </c>
      <c r="K243" s="16">
        <f>IF($A243="","",N($F243)+N($G243))</f>
        <v/>
      </c>
      <c r="L243" s="15">
        <f>IF(N($D243)=0,"",$K243/$D243)</f>
        <v/>
      </c>
      <c r="M243" s="16">
        <f>IF(N($C243)=0,"",MAX(0,$C243-N($D243)))</f>
        <v/>
      </c>
      <c r="N243" s="17">
        <f>IF(N($C243)=0,"",N($H243)/$C243)</f>
        <v/>
      </c>
      <c r="O243" s="17">
        <f>IF(N($E243)=0,"",N($H243)/$E243)</f>
        <v/>
      </c>
      <c r="P243" s="18">
        <f>IF($A243="","",DATE(YEAR($A243),MONTH($A243),1))</f>
        <v/>
      </c>
    </row>
    <row r="244">
      <c r="A244" s="12" t="n"/>
      <c r="B244" s="4" t="n"/>
      <c r="C244" s="13" t="n"/>
      <c r="D244" s="13" t="n"/>
      <c r="E244" s="13" t="n"/>
      <c r="F244" s="13" t="n"/>
      <c r="G244" s="13" t="n"/>
      <c r="H244" s="14" t="n"/>
      <c r="I244" s="15">
        <f>IF(N($C244)=0,"",N($D244)/$C244)</f>
        <v/>
      </c>
      <c r="J244" s="15">
        <f>IF(N($C244)=0,"",N($E244)/$C244)</f>
        <v/>
      </c>
      <c r="K244" s="16">
        <f>IF($A244="","",N($F244)+N($G244))</f>
        <v/>
      </c>
      <c r="L244" s="15">
        <f>IF(N($D244)=0,"",$K244/$D244)</f>
        <v/>
      </c>
      <c r="M244" s="16">
        <f>IF(N($C244)=0,"",MAX(0,$C244-N($D244)))</f>
        <v/>
      </c>
      <c r="N244" s="17">
        <f>IF(N($C244)=0,"",N($H244)/$C244)</f>
        <v/>
      </c>
      <c r="O244" s="17">
        <f>IF(N($E244)=0,"",N($H244)/$E244)</f>
        <v/>
      </c>
      <c r="P244" s="18">
        <f>IF($A244="","",DATE(YEAR($A244),MONTH($A244),1))</f>
        <v/>
      </c>
    </row>
    <row r="245">
      <c r="A245" s="12" t="n"/>
      <c r="B245" s="4" t="n"/>
      <c r="C245" s="13" t="n"/>
      <c r="D245" s="13" t="n"/>
      <c r="E245" s="13" t="n"/>
      <c r="F245" s="13" t="n"/>
      <c r="G245" s="13" t="n"/>
      <c r="H245" s="14" t="n"/>
      <c r="I245" s="15">
        <f>IF(N($C245)=0,"",N($D245)/$C245)</f>
        <v/>
      </c>
      <c r="J245" s="15">
        <f>IF(N($C245)=0,"",N($E245)/$C245)</f>
        <v/>
      </c>
      <c r="K245" s="16">
        <f>IF($A245="","",N($F245)+N($G245))</f>
        <v/>
      </c>
      <c r="L245" s="15">
        <f>IF(N($D245)=0,"",$K245/$D245)</f>
        <v/>
      </c>
      <c r="M245" s="16">
        <f>IF(N($C245)=0,"",MAX(0,$C245-N($D245)))</f>
        <v/>
      </c>
      <c r="N245" s="17">
        <f>IF(N($C245)=0,"",N($H245)/$C245)</f>
        <v/>
      </c>
      <c r="O245" s="17">
        <f>IF(N($E245)=0,"",N($H245)/$E245)</f>
        <v/>
      </c>
      <c r="P245" s="18">
        <f>IF($A245="","",DATE(YEAR($A245),MONTH($A245),1))</f>
        <v/>
      </c>
    </row>
    <row r="246">
      <c r="A246" s="12" t="n"/>
      <c r="B246" s="4" t="n"/>
      <c r="C246" s="13" t="n"/>
      <c r="D246" s="13" t="n"/>
      <c r="E246" s="13" t="n"/>
      <c r="F246" s="13" t="n"/>
      <c r="G246" s="13" t="n"/>
      <c r="H246" s="14" t="n"/>
      <c r="I246" s="15">
        <f>IF(N($C246)=0,"",N($D246)/$C246)</f>
        <v/>
      </c>
      <c r="J246" s="15">
        <f>IF(N($C246)=0,"",N($E246)/$C246)</f>
        <v/>
      </c>
      <c r="K246" s="16">
        <f>IF($A246="","",N($F246)+N($G246))</f>
        <v/>
      </c>
      <c r="L246" s="15">
        <f>IF(N($D246)=0,"",$K246/$D246)</f>
        <v/>
      </c>
      <c r="M246" s="16">
        <f>IF(N($C246)=0,"",MAX(0,$C246-N($D246)))</f>
        <v/>
      </c>
      <c r="N246" s="17">
        <f>IF(N($C246)=0,"",N($H246)/$C246)</f>
        <v/>
      </c>
      <c r="O246" s="17">
        <f>IF(N($E246)=0,"",N($H246)/$E246)</f>
        <v/>
      </c>
      <c r="P246" s="18">
        <f>IF($A246="","",DATE(YEAR($A246),MONTH($A246),1))</f>
        <v/>
      </c>
    </row>
    <row r="247">
      <c r="A247" s="12" t="n"/>
      <c r="B247" s="4" t="n"/>
      <c r="C247" s="13" t="n"/>
      <c r="D247" s="13" t="n"/>
      <c r="E247" s="13" t="n"/>
      <c r="F247" s="13" t="n"/>
      <c r="G247" s="13" t="n"/>
      <c r="H247" s="14" t="n"/>
      <c r="I247" s="15">
        <f>IF(N($C247)=0,"",N($D247)/$C247)</f>
        <v/>
      </c>
      <c r="J247" s="15">
        <f>IF(N($C247)=0,"",N($E247)/$C247)</f>
        <v/>
      </c>
      <c r="K247" s="16">
        <f>IF($A247="","",N($F247)+N($G247))</f>
        <v/>
      </c>
      <c r="L247" s="15">
        <f>IF(N($D247)=0,"",$K247/$D247)</f>
        <v/>
      </c>
      <c r="M247" s="16">
        <f>IF(N($C247)=0,"",MAX(0,$C247-N($D247)))</f>
        <v/>
      </c>
      <c r="N247" s="17">
        <f>IF(N($C247)=0,"",N($H247)/$C247)</f>
        <v/>
      </c>
      <c r="O247" s="17">
        <f>IF(N($E247)=0,"",N($H247)/$E247)</f>
        <v/>
      </c>
      <c r="P247" s="18">
        <f>IF($A247="","",DATE(YEAR($A247),MONTH($A247),1))</f>
        <v/>
      </c>
    </row>
    <row r="248">
      <c r="A248" s="12" t="n"/>
      <c r="B248" s="4" t="n"/>
      <c r="C248" s="13" t="n"/>
      <c r="D248" s="13" t="n"/>
      <c r="E248" s="13" t="n"/>
      <c r="F248" s="13" t="n"/>
      <c r="G248" s="13" t="n"/>
      <c r="H248" s="14" t="n"/>
      <c r="I248" s="15">
        <f>IF(N($C248)=0,"",N($D248)/$C248)</f>
        <v/>
      </c>
      <c r="J248" s="15">
        <f>IF(N($C248)=0,"",N($E248)/$C248)</f>
        <v/>
      </c>
      <c r="K248" s="16">
        <f>IF($A248="","",N($F248)+N($G248))</f>
        <v/>
      </c>
      <c r="L248" s="15">
        <f>IF(N($D248)=0,"",$K248/$D248)</f>
        <v/>
      </c>
      <c r="M248" s="16">
        <f>IF(N($C248)=0,"",MAX(0,$C248-N($D248)))</f>
        <v/>
      </c>
      <c r="N248" s="17">
        <f>IF(N($C248)=0,"",N($H248)/$C248)</f>
        <v/>
      </c>
      <c r="O248" s="17">
        <f>IF(N($E248)=0,"",N($H248)/$E248)</f>
        <v/>
      </c>
      <c r="P248" s="18">
        <f>IF($A248="","",DATE(YEAR($A248),MONTH($A248),1))</f>
        <v/>
      </c>
    </row>
    <row r="249">
      <c r="A249" s="12" t="n"/>
      <c r="B249" s="4" t="n"/>
      <c r="C249" s="13" t="n"/>
      <c r="D249" s="13" t="n"/>
      <c r="E249" s="13" t="n"/>
      <c r="F249" s="13" t="n"/>
      <c r="G249" s="13" t="n"/>
      <c r="H249" s="14" t="n"/>
      <c r="I249" s="15">
        <f>IF(N($C249)=0,"",N($D249)/$C249)</f>
        <v/>
      </c>
      <c r="J249" s="15">
        <f>IF(N($C249)=0,"",N($E249)/$C249)</f>
        <v/>
      </c>
      <c r="K249" s="16">
        <f>IF($A249="","",N($F249)+N($G249))</f>
        <v/>
      </c>
      <c r="L249" s="15">
        <f>IF(N($D249)=0,"",$K249/$D249)</f>
        <v/>
      </c>
      <c r="M249" s="16">
        <f>IF(N($C249)=0,"",MAX(0,$C249-N($D249)))</f>
        <v/>
      </c>
      <c r="N249" s="17">
        <f>IF(N($C249)=0,"",N($H249)/$C249)</f>
        <v/>
      </c>
      <c r="O249" s="17">
        <f>IF(N($E249)=0,"",N($H249)/$E249)</f>
        <v/>
      </c>
      <c r="P249" s="18">
        <f>IF($A249="","",DATE(YEAR($A249),MONTH($A249),1))</f>
        <v/>
      </c>
    </row>
    <row r="250">
      <c r="A250" s="12" t="n"/>
      <c r="B250" s="4" t="n"/>
      <c r="C250" s="13" t="n"/>
      <c r="D250" s="13" t="n"/>
      <c r="E250" s="13" t="n"/>
      <c r="F250" s="13" t="n"/>
      <c r="G250" s="13" t="n"/>
      <c r="H250" s="14" t="n"/>
      <c r="I250" s="15">
        <f>IF(N($C250)=0,"",N($D250)/$C250)</f>
        <v/>
      </c>
      <c r="J250" s="15">
        <f>IF(N($C250)=0,"",N($E250)/$C250)</f>
        <v/>
      </c>
      <c r="K250" s="16">
        <f>IF($A250="","",N($F250)+N($G250))</f>
        <v/>
      </c>
      <c r="L250" s="15">
        <f>IF(N($D250)=0,"",$K250/$D250)</f>
        <v/>
      </c>
      <c r="M250" s="16">
        <f>IF(N($C250)=0,"",MAX(0,$C250-N($D250)))</f>
        <v/>
      </c>
      <c r="N250" s="17">
        <f>IF(N($C250)=0,"",N($H250)/$C250)</f>
        <v/>
      </c>
      <c r="O250" s="17">
        <f>IF(N($E250)=0,"",N($H250)/$E250)</f>
        <v/>
      </c>
      <c r="P250" s="18">
        <f>IF($A250="","",DATE(YEAR($A250),MONTH($A250),1))</f>
        <v/>
      </c>
    </row>
    <row r="251">
      <c r="A251" s="12" t="n"/>
      <c r="B251" s="4" t="n"/>
      <c r="C251" s="13" t="n"/>
      <c r="D251" s="13" t="n"/>
      <c r="E251" s="13" t="n"/>
      <c r="F251" s="13" t="n"/>
      <c r="G251" s="13" t="n"/>
      <c r="H251" s="14" t="n"/>
      <c r="I251" s="15">
        <f>IF(N($C251)=0,"",N($D251)/$C251)</f>
        <v/>
      </c>
      <c r="J251" s="15">
        <f>IF(N($C251)=0,"",N($E251)/$C251)</f>
        <v/>
      </c>
      <c r="K251" s="16">
        <f>IF($A251="","",N($F251)+N($G251))</f>
        <v/>
      </c>
      <c r="L251" s="15">
        <f>IF(N($D251)=0,"",$K251/$D251)</f>
        <v/>
      </c>
      <c r="M251" s="16">
        <f>IF(N($C251)=0,"",MAX(0,$C251-N($D251)))</f>
        <v/>
      </c>
      <c r="N251" s="17">
        <f>IF(N($C251)=0,"",N($H251)/$C251)</f>
        <v/>
      </c>
      <c r="O251" s="17">
        <f>IF(N($E251)=0,"",N($H251)/$E251)</f>
        <v/>
      </c>
      <c r="P251" s="18">
        <f>IF($A251="","",DATE(YEAR($A251),MONTH($A251),1))</f>
        <v/>
      </c>
    </row>
    <row r="252">
      <c r="A252" s="12" t="n"/>
      <c r="B252" s="4" t="n"/>
      <c r="C252" s="13" t="n"/>
      <c r="D252" s="13" t="n"/>
      <c r="E252" s="13" t="n"/>
      <c r="F252" s="13" t="n"/>
      <c r="G252" s="13" t="n"/>
      <c r="H252" s="14" t="n"/>
      <c r="I252" s="15">
        <f>IF(N($C252)=0,"",N($D252)/$C252)</f>
        <v/>
      </c>
      <c r="J252" s="15">
        <f>IF(N($C252)=0,"",N($E252)/$C252)</f>
        <v/>
      </c>
      <c r="K252" s="16">
        <f>IF($A252="","",N($F252)+N($G252))</f>
        <v/>
      </c>
      <c r="L252" s="15">
        <f>IF(N($D252)=0,"",$K252/$D252)</f>
        <v/>
      </c>
      <c r="M252" s="16">
        <f>IF(N($C252)=0,"",MAX(0,$C252-N($D252)))</f>
        <v/>
      </c>
      <c r="N252" s="17">
        <f>IF(N($C252)=0,"",N($H252)/$C252)</f>
        <v/>
      </c>
      <c r="O252" s="17">
        <f>IF(N($E252)=0,"",N($H252)/$E252)</f>
        <v/>
      </c>
      <c r="P252" s="18">
        <f>IF($A252="","",DATE(YEAR($A252),MONTH($A252),1))</f>
        <v/>
      </c>
    </row>
    <row r="253">
      <c r="A253" s="12" t="n"/>
      <c r="B253" s="4" t="n"/>
      <c r="C253" s="13" t="n"/>
      <c r="D253" s="13" t="n"/>
      <c r="E253" s="13" t="n"/>
      <c r="F253" s="13" t="n"/>
      <c r="G253" s="13" t="n"/>
      <c r="H253" s="14" t="n"/>
      <c r="I253" s="15">
        <f>IF(N($C253)=0,"",N($D253)/$C253)</f>
        <v/>
      </c>
      <c r="J253" s="15">
        <f>IF(N($C253)=0,"",N($E253)/$C253)</f>
        <v/>
      </c>
      <c r="K253" s="16">
        <f>IF($A253="","",N($F253)+N($G253))</f>
        <v/>
      </c>
      <c r="L253" s="15">
        <f>IF(N($D253)=0,"",$K253/$D253)</f>
        <v/>
      </c>
      <c r="M253" s="16">
        <f>IF(N($C253)=0,"",MAX(0,$C253-N($D253)))</f>
        <v/>
      </c>
      <c r="N253" s="17">
        <f>IF(N($C253)=0,"",N($H253)/$C253)</f>
        <v/>
      </c>
      <c r="O253" s="17">
        <f>IF(N($E253)=0,"",N($H253)/$E253)</f>
        <v/>
      </c>
      <c r="P253" s="18">
        <f>IF($A253="","",DATE(YEAR($A253),MONTH($A253),1))</f>
        <v/>
      </c>
    </row>
    <row r="254">
      <c r="A254" s="12" t="n"/>
      <c r="B254" s="4" t="n"/>
      <c r="C254" s="13" t="n"/>
      <c r="D254" s="13" t="n"/>
      <c r="E254" s="13" t="n"/>
      <c r="F254" s="13" t="n"/>
      <c r="G254" s="13" t="n"/>
      <c r="H254" s="14" t="n"/>
      <c r="I254" s="15">
        <f>IF(N($C254)=0,"",N($D254)/$C254)</f>
        <v/>
      </c>
      <c r="J254" s="15">
        <f>IF(N($C254)=0,"",N($E254)/$C254)</f>
        <v/>
      </c>
      <c r="K254" s="16">
        <f>IF($A254="","",N($F254)+N($G254))</f>
        <v/>
      </c>
      <c r="L254" s="15">
        <f>IF(N($D254)=0,"",$K254/$D254)</f>
        <v/>
      </c>
      <c r="M254" s="16">
        <f>IF(N($C254)=0,"",MAX(0,$C254-N($D254)))</f>
        <v/>
      </c>
      <c r="N254" s="17">
        <f>IF(N($C254)=0,"",N($H254)/$C254)</f>
        <v/>
      </c>
      <c r="O254" s="17">
        <f>IF(N($E254)=0,"",N($H254)/$E254)</f>
        <v/>
      </c>
      <c r="P254" s="18">
        <f>IF($A254="","",DATE(YEAR($A254),MONTH($A254),1))</f>
        <v/>
      </c>
    </row>
    <row r="255">
      <c r="A255" s="12" t="n"/>
      <c r="B255" s="4" t="n"/>
      <c r="C255" s="13" t="n"/>
      <c r="D255" s="13" t="n"/>
      <c r="E255" s="13" t="n"/>
      <c r="F255" s="13" t="n"/>
      <c r="G255" s="13" t="n"/>
      <c r="H255" s="14" t="n"/>
      <c r="I255" s="15">
        <f>IF(N($C255)=0,"",N($D255)/$C255)</f>
        <v/>
      </c>
      <c r="J255" s="15">
        <f>IF(N($C255)=0,"",N($E255)/$C255)</f>
        <v/>
      </c>
      <c r="K255" s="16">
        <f>IF($A255="","",N($F255)+N($G255))</f>
        <v/>
      </c>
      <c r="L255" s="15">
        <f>IF(N($D255)=0,"",$K255/$D255)</f>
        <v/>
      </c>
      <c r="M255" s="16">
        <f>IF(N($C255)=0,"",MAX(0,$C255-N($D255)))</f>
        <v/>
      </c>
      <c r="N255" s="17">
        <f>IF(N($C255)=0,"",N($H255)/$C255)</f>
        <v/>
      </c>
      <c r="O255" s="17">
        <f>IF(N($E255)=0,"",N($H255)/$E255)</f>
        <v/>
      </c>
      <c r="P255" s="18">
        <f>IF($A255="","",DATE(YEAR($A255),MONTH($A255),1))</f>
        <v/>
      </c>
    </row>
    <row r="256">
      <c r="A256" s="12" t="n"/>
      <c r="B256" s="4" t="n"/>
      <c r="C256" s="13" t="n"/>
      <c r="D256" s="13" t="n"/>
      <c r="E256" s="13" t="n"/>
      <c r="F256" s="13" t="n"/>
      <c r="G256" s="13" t="n"/>
      <c r="H256" s="14" t="n"/>
      <c r="I256" s="15">
        <f>IF(N($C256)=0,"",N($D256)/$C256)</f>
        <v/>
      </c>
      <c r="J256" s="15">
        <f>IF(N($C256)=0,"",N($E256)/$C256)</f>
        <v/>
      </c>
      <c r="K256" s="16">
        <f>IF($A256="","",N($F256)+N($G256))</f>
        <v/>
      </c>
      <c r="L256" s="15">
        <f>IF(N($D256)=0,"",$K256/$D256)</f>
        <v/>
      </c>
      <c r="M256" s="16">
        <f>IF(N($C256)=0,"",MAX(0,$C256-N($D256)))</f>
        <v/>
      </c>
      <c r="N256" s="17">
        <f>IF(N($C256)=0,"",N($H256)/$C256)</f>
        <v/>
      </c>
      <c r="O256" s="17">
        <f>IF(N($E256)=0,"",N($H256)/$E256)</f>
        <v/>
      </c>
      <c r="P256" s="18">
        <f>IF($A256="","",DATE(YEAR($A256),MONTH($A256),1))</f>
        <v/>
      </c>
    </row>
    <row r="257">
      <c r="A257" s="12" t="n"/>
      <c r="B257" s="4" t="n"/>
      <c r="C257" s="13" t="n"/>
      <c r="D257" s="13" t="n"/>
      <c r="E257" s="13" t="n"/>
      <c r="F257" s="13" t="n"/>
      <c r="G257" s="13" t="n"/>
      <c r="H257" s="14" t="n"/>
      <c r="I257" s="15">
        <f>IF(N($C257)=0,"",N($D257)/$C257)</f>
        <v/>
      </c>
      <c r="J257" s="15">
        <f>IF(N($C257)=0,"",N($E257)/$C257)</f>
        <v/>
      </c>
      <c r="K257" s="16">
        <f>IF($A257="","",N($F257)+N($G257))</f>
        <v/>
      </c>
      <c r="L257" s="15">
        <f>IF(N($D257)=0,"",$K257/$D257)</f>
        <v/>
      </c>
      <c r="M257" s="16">
        <f>IF(N($C257)=0,"",MAX(0,$C257-N($D257)))</f>
        <v/>
      </c>
      <c r="N257" s="17">
        <f>IF(N($C257)=0,"",N($H257)/$C257)</f>
        <v/>
      </c>
      <c r="O257" s="17">
        <f>IF(N($E257)=0,"",N($H257)/$E257)</f>
        <v/>
      </c>
      <c r="P257" s="18">
        <f>IF($A257="","",DATE(YEAR($A257),MONTH($A257),1))</f>
        <v/>
      </c>
    </row>
    <row r="258">
      <c r="A258" s="12" t="n"/>
      <c r="B258" s="4" t="n"/>
      <c r="C258" s="13" t="n"/>
      <c r="D258" s="13" t="n"/>
      <c r="E258" s="13" t="n"/>
      <c r="F258" s="13" t="n"/>
      <c r="G258" s="13" t="n"/>
      <c r="H258" s="14" t="n"/>
      <c r="I258" s="15">
        <f>IF(N($C258)=0,"",N($D258)/$C258)</f>
        <v/>
      </c>
      <c r="J258" s="15">
        <f>IF(N($C258)=0,"",N($E258)/$C258)</f>
        <v/>
      </c>
      <c r="K258" s="16">
        <f>IF($A258="","",N($F258)+N($G258))</f>
        <v/>
      </c>
      <c r="L258" s="15">
        <f>IF(N($D258)=0,"",$K258/$D258)</f>
        <v/>
      </c>
      <c r="M258" s="16">
        <f>IF(N($C258)=0,"",MAX(0,$C258-N($D258)))</f>
        <v/>
      </c>
      <c r="N258" s="17">
        <f>IF(N($C258)=0,"",N($H258)/$C258)</f>
        <v/>
      </c>
      <c r="O258" s="17">
        <f>IF(N($E258)=0,"",N($H258)/$E258)</f>
        <v/>
      </c>
      <c r="P258" s="18">
        <f>IF($A258="","",DATE(YEAR($A258),MONTH($A258),1))</f>
        <v/>
      </c>
    </row>
    <row r="259">
      <c r="A259" s="12" t="n"/>
      <c r="B259" s="4" t="n"/>
      <c r="C259" s="13" t="n"/>
      <c r="D259" s="13" t="n"/>
      <c r="E259" s="13" t="n"/>
      <c r="F259" s="13" t="n"/>
      <c r="G259" s="13" t="n"/>
      <c r="H259" s="14" t="n"/>
      <c r="I259" s="15">
        <f>IF(N($C259)=0,"",N($D259)/$C259)</f>
        <v/>
      </c>
      <c r="J259" s="15">
        <f>IF(N($C259)=0,"",N($E259)/$C259)</f>
        <v/>
      </c>
      <c r="K259" s="16">
        <f>IF($A259="","",N($F259)+N($G259))</f>
        <v/>
      </c>
      <c r="L259" s="15">
        <f>IF(N($D259)=0,"",$K259/$D259)</f>
        <v/>
      </c>
      <c r="M259" s="16">
        <f>IF(N($C259)=0,"",MAX(0,$C259-N($D259)))</f>
        <v/>
      </c>
      <c r="N259" s="17">
        <f>IF(N($C259)=0,"",N($H259)/$C259)</f>
        <v/>
      </c>
      <c r="O259" s="17">
        <f>IF(N($E259)=0,"",N($H259)/$E259)</f>
        <v/>
      </c>
      <c r="P259" s="18">
        <f>IF($A259="","",DATE(YEAR($A259),MONTH($A259),1))</f>
        <v/>
      </c>
    </row>
    <row r="260">
      <c r="A260" s="12" t="n"/>
      <c r="B260" s="4" t="n"/>
      <c r="C260" s="13" t="n"/>
      <c r="D260" s="13" t="n"/>
      <c r="E260" s="13" t="n"/>
      <c r="F260" s="13" t="n"/>
      <c r="G260" s="13" t="n"/>
      <c r="H260" s="14" t="n"/>
      <c r="I260" s="15">
        <f>IF(N($C260)=0,"",N($D260)/$C260)</f>
        <v/>
      </c>
      <c r="J260" s="15">
        <f>IF(N($C260)=0,"",N($E260)/$C260)</f>
        <v/>
      </c>
      <c r="K260" s="16">
        <f>IF($A260="","",N($F260)+N($G260))</f>
        <v/>
      </c>
      <c r="L260" s="15">
        <f>IF(N($D260)=0,"",$K260/$D260)</f>
        <v/>
      </c>
      <c r="M260" s="16">
        <f>IF(N($C260)=0,"",MAX(0,$C260-N($D260)))</f>
        <v/>
      </c>
      <c r="N260" s="17">
        <f>IF(N($C260)=0,"",N($H260)/$C260)</f>
        <v/>
      </c>
      <c r="O260" s="17">
        <f>IF(N($E260)=0,"",N($H260)/$E260)</f>
        <v/>
      </c>
      <c r="P260" s="18">
        <f>IF($A260="","",DATE(YEAR($A260),MONTH($A260),1))</f>
        <v/>
      </c>
    </row>
    <row r="261">
      <c r="A261" s="12" t="n"/>
      <c r="B261" s="4" t="n"/>
      <c r="C261" s="13" t="n"/>
      <c r="D261" s="13" t="n"/>
      <c r="E261" s="13" t="n"/>
      <c r="F261" s="13" t="n"/>
      <c r="G261" s="13" t="n"/>
      <c r="H261" s="14" t="n"/>
      <c r="I261" s="15">
        <f>IF(N($C261)=0,"",N($D261)/$C261)</f>
        <v/>
      </c>
      <c r="J261" s="15">
        <f>IF(N($C261)=0,"",N($E261)/$C261)</f>
        <v/>
      </c>
      <c r="K261" s="16">
        <f>IF($A261="","",N($F261)+N($G261))</f>
        <v/>
      </c>
      <c r="L261" s="15">
        <f>IF(N($D261)=0,"",$K261/$D261)</f>
        <v/>
      </c>
      <c r="M261" s="16">
        <f>IF(N($C261)=0,"",MAX(0,$C261-N($D261)))</f>
        <v/>
      </c>
      <c r="N261" s="17">
        <f>IF(N($C261)=0,"",N($H261)/$C261)</f>
        <v/>
      </c>
      <c r="O261" s="17">
        <f>IF(N($E261)=0,"",N($H261)/$E261)</f>
        <v/>
      </c>
      <c r="P261" s="18">
        <f>IF($A261="","",DATE(YEAR($A261),MONTH($A261),1))</f>
        <v/>
      </c>
    </row>
    <row r="262">
      <c r="A262" s="12" t="n"/>
      <c r="B262" s="4" t="n"/>
      <c r="C262" s="13" t="n"/>
      <c r="D262" s="13" t="n"/>
      <c r="E262" s="13" t="n"/>
      <c r="F262" s="13" t="n"/>
      <c r="G262" s="13" t="n"/>
      <c r="H262" s="14" t="n"/>
      <c r="I262" s="15">
        <f>IF(N($C262)=0,"",N($D262)/$C262)</f>
        <v/>
      </c>
      <c r="J262" s="15">
        <f>IF(N($C262)=0,"",N($E262)/$C262)</f>
        <v/>
      </c>
      <c r="K262" s="16">
        <f>IF($A262="","",N($F262)+N($G262))</f>
        <v/>
      </c>
      <c r="L262" s="15">
        <f>IF(N($D262)=0,"",$K262/$D262)</f>
        <v/>
      </c>
      <c r="M262" s="16">
        <f>IF(N($C262)=0,"",MAX(0,$C262-N($D262)))</f>
        <v/>
      </c>
      <c r="N262" s="17">
        <f>IF(N($C262)=0,"",N($H262)/$C262)</f>
        <v/>
      </c>
      <c r="O262" s="17">
        <f>IF(N($E262)=0,"",N($H262)/$E262)</f>
        <v/>
      </c>
      <c r="P262" s="18">
        <f>IF($A262="","",DATE(YEAR($A262),MONTH($A262),1))</f>
        <v/>
      </c>
    </row>
    <row r="263">
      <c r="A263" s="12" t="n"/>
      <c r="B263" s="4" t="n"/>
      <c r="C263" s="13" t="n"/>
      <c r="D263" s="13" t="n"/>
      <c r="E263" s="13" t="n"/>
      <c r="F263" s="13" t="n"/>
      <c r="G263" s="13" t="n"/>
      <c r="H263" s="14" t="n"/>
      <c r="I263" s="15">
        <f>IF(N($C263)=0,"",N($D263)/$C263)</f>
        <v/>
      </c>
      <c r="J263" s="15">
        <f>IF(N($C263)=0,"",N($E263)/$C263)</f>
        <v/>
      </c>
      <c r="K263" s="16">
        <f>IF($A263="","",N($F263)+N($G263))</f>
        <v/>
      </c>
      <c r="L263" s="15">
        <f>IF(N($D263)=0,"",$K263/$D263)</f>
        <v/>
      </c>
      <c r="M263" s="16">
        <f>IF(N($C263)=0,"",MAX(0,$C263-N($D263)))</f>
        <v/>
      </c>
      <c r="N263" s="17">
        <f>IF(N($C263)=0,"",N($H263)/$C263)</f>
        <v/>
      </c>
      <c r="O263" s="17">
        <f>IF(N($E263)=0,"",N($H263)/$E263)</f>
        <v/>
      </c>
      <c r="P263" s="18">
        <f>IF($A263="","",DATE(YEAR($A263),MONTH($A263),1))</f>
        <v/>
      </c>
    </row>
    <row r="264">
      <c r="A264" s="12" t="n"/>
      <c r="B264" s="4" t="n"/>
      <c r="C264" s="13" t="n"/>
      <c r="D264" s="13" t="n"/>
      <c r="E264" s="13" t="n"/>
      <c r="F264" s="13" t="n"/>
      <c r="G264" s="13" t="n"/>
      <c r="H264" s="14" t="n"/>
      <c r="I264" s="15">
        <f>IF(N($C264)=0,"",N($D264)/$C264)</f>
        <v/>
      </c>
      <c r="J264" s="15">
        <f>IF(N($C264)=0,"",N($E264)/$C264)</f>
        <v/>
      </c>
      <c r="K264" s="16">
        <f>IF($A264="","",N($F264)+N($G264))</f>
        <v/>
      </c>
      <c r="L264" s="15">
        <f>IF(N($D264)=0,"",$K264/$D264)</f>
        <v/>
      </c>
      <c r="M264" s="16">
        <f>IF(N($C264)=0,"",MAX(0,$C264-N($D264)))</f>
        <v/>
      </c>
      <c r="N264" s="17">
        <f>IF(N($C264)=0,"",N($H264)/$C264)</f>
        <v/>
      </c>
      <c r="O264" s="17">
        <f>IF(N($E264)=0,"",N($H264)/$E264)</f>
        <v/>
      </c>
      <c r="P264" s="18">
        <f>IF($A264="","",DATE(YEAR($A264),MONTH($A264),1))</f>
        <v/>
      </c>
    </row>
    <row r="265">
      <c r="A265" s="12" t="n"/>
      <c r="B265" s="4" t="n"/>
      <c r="C265" s="13" t="n"/>
      <c r="D265" s="13" t="n"/>
      <c r="E265" s="13" t="n"/>
      <c r="F265" s="13" t="n"/>
      <c r="G265" s="13" t="n"/>
      <c r="H265" s="14" t="n"/>
      <c r="I265" s="15">
        <f>IF(N($C265)=0,"",N($D265)/$C265)</f>
        <v/>
      </c>
      <c r="J265" s="15">
        <f>IF(N($C265)=0,"",N($E265)/$C265)</f>
        <v/>
      </c>
      <c r="K265" s="16">
        <f>IF($A265="","",N($F265)+N($G265))</f>
        <v/>
      </c>
      <c r="L265" s="15">
        <f>IF(N($D265)=0,"",$K265/$D265)</f>
        <v/>
      </c>
      <c r="M265" s="16">
        <f>IF(N($C265)=0,"",MAX(0,$C265-N($D265)))</f>
        <v/>
      </c>
      <c r="N265" s="17">
        <f>IF(N($C265)=0,"",N($H265)/$C265)</f>
        <v/>
      </c>
      <c r="O265" s="17">
        <f>IF(N($E265)=0,"",N($H265)/$E265)</f>
        <v/>
      </c>
      <c r="P265" s="18">
        <f>IF($A265="","",DATE(YEAR($A265),MONTH($A265),1))</f>
        <v/>
      </c>
    </row>
    <row r="266">
      <c r="A266" s="12" t="n"/>
      <c r="B266" s="4" t="n"/>
      <c r="C266" s="13" t="n"/>
      <c r="D266" s="13" t="n"/>
      <c r="E266" s="13" t="n"/>
      <c r="F266" s="13" t="n"/>
      <c r="G266" s="13" t="n"/>
      <c r="H266" s="14" t="n"/>
      <c r="I266" s="15">
        <f>IF(N($C266)=0,"",N($D266)/$C266)</f>
        <v/>
      </c>
      <c r="J266" s="15">
        <f>IF(N($C266)=0,"",N($E266)/$C266)</f>
        <v/>
      </c>
      <c r="K266" s="16">
        <f>IF($A266="","",N($F266)+N($G266))</f>
        <v/>
      </c>
      <c r="L266" s="15">
        <f>IF(N($D266)=0,"",$K266/$D266)</f>
        <v/>
      </c>
      <c r="M266" s="16">
        <f>IF(N($C266)=0,"",MAX(0,$C266-N($D266)))</f>
        <v/>
      </c>
      <c r="N266" s="17">
        <f>IF(N($C266)=0,"",N($H266)/$C266)</f>
        <v/>
      </c>
      <c r="O266" s="17">
        <f>IF(N($E266)=0,"",N($H266)/$E266)</f>
        <v/>
      </c>
      <c r="P266" s="18">
        <f>IF($A266="","",DATE(YEAR($A266),MONTH($A266),1))</f>
        <v/>
      </c>
    </row>
    <row r="267">
      <c r="A267" s="12" t="n"/>
      <c r="B267" s="4" t="n"/>
      <c r="C267" s="13" t="n"/>
      <c r="D267" s="13" t="n"/>
      <c r="E267" s="13" t="n"/>
      <c r="F267" s="13" t="n"/>
      <c r="G267" s="13" t="n"/>
      <c r="H267" s="14" t="n"/>
      <c r="I267" s="15">
        <f>IF(N($C267)=0,"",N($D267)/$C267)</f>
        <v/>
      </c>
      <c r="J267" s="15">
        <f>IF(N($C267)=0,"",N($E267)/$C267)</f>
        <v/>
      </c>
      <c r="K267" s="16">
        <f>IF($A267="","",N($F267)+N($G267))</f>
        <v/>
      </c>
      <c r="L267" s="15">
        <f>IF(N($D267)=0,"",$K267/$D267)</f>
        <v/>
      </c>
      <c r="M267" s="16">
        <f>IF(N($C267)=0,"",MAX(0,$C267-N($D267)))</f>
        <v/>
      </c>
      <c r="N267" s="17">
        <f>IF(N($C267)=0,"",N($H267)/$C267)</f>
        <v/>
      </c>
      <c r="O267" s="17">
        <f>IF(N($E267)=0,"",N($H267)/$E267)</f>
        <v/>
      </c>
      <c r="P267" s="18">
        <f>IF($A267="","",DATE(YEAR($A267),MONTH($A267),1))</f>
        <v/>
      </c>
    </row>
    <row r="268">
      <c r="A268" s="12" t="n"/>
      <c r="B268" s="4" t="n"/>
      <c r="C268" s="13" t="n"/>
      <c r="D268" s="13" t="n"/>
      <c r="E268" s="13" t="n"/>
      <c r="F268" s="13" t="n"/>
      <c r="G268" s="13" t="n"/>
      <c r="H268" s="14" t="n"/>
      <c r="I268" s="15">
        <f>IF(N($C268)=0,"",N($D268)/$C268)</f>
        <v/>
      </c>
      <c r="J268" s="15">
        <f>IF(N($C268)=0,"",N($E268)/$C268)</f>
        <v/>
      </c>
      <c r="K268" s="16">
        <f>IF($A268="","",N($F268)+N($G268))</f>
        <v/>
      </c>
      <c r="L268" s="15">
        <f>IF(N($D268)=0,"",$K268/$D268)</f>
        <v/>
      </c>
      <c r="M268" s="16">
        <f>IF(N($C268)=0,"",MAX(0,$C268-N($D268)))</f>
        <v/>
      </c>
      <c r="N268" s="17">
        <f>IF(N($C268)=0,"",N($H268)/$C268)</f>
        <v/>
      </c>
      <c r="O268" s="17">
        <f>IF(N($E268)=0,"",N($H268)/$E268)</f>
        <v/>
      </c>
      <c r="P268" s="18">
        <f>IF($A268="","",DATE(YEAR($A268),MONTH($A268),1))</f>
        <v/>
      </c>
    </row>
    <row r="269">
      <c r="A269" s="12" t="n"/>
      <c r="B269" s="4" t="n"/>
      <c r="C269" s="13" t="n"/>
      <c r="D269" s="13" t="n"/>
      <c r="E269" s="13" t="n"/>
      <c r="F269" s="13" t="n"/>
      <c r="G269" s="13" t="n"/>
      <c r="H269" s="14" t="n"/>
      <c r="I269" s="15">
        <f>IF(N($C269)=0,"",N($D269)/$C269)</f>
        <v/>
      </c>
      <c r="J269" s="15">
        <f>IF(N($C269)=0,"",N($E269)/$C269)</f>
        <v/>
      </c>
      <c r="K269" s="16">
        <f>IF($A269="","",N($F269)+N($G269))</f>
        <v/>
      </c>
      <c r="L269" s="15">
        <f>IF(N($D269)=0,"",$K269/$D269)</f>
        <v/>
      </c>
      <c r="M269" s="16">
        <f>IF(N($C269)=0,"",MAX(0,$C269-N($D269)))</f>
        <v/>
      </c>
      <c r="N269" s="17">
        <f>IF(N($C269)=0,"",N($H269)/$C269)</f>
        <v/>
      </c>
      <c r="O269" s="17">
        <f>IF(N($E269)=0,"",N($H269)/$E269)</f>
        <v/>
      </c>
      <c r="P269" s="18">
        <f>IF($A269="","",DATE(YEAR($A269),MONTH($A269),1))</f>
        <v/>
      </c>
    </row>
    <row r="270">
      <c r="A270" s="12" t="n"/>
      <c r="B270" s="4" t="n"/>
      <c r="C270" s="13" t="n"/>
      <c r="D270" s="13" t="n"/>
      <c r="E270" s="13" t="n"/>
      <c r="F270" s="13" t="n"/>
      <c r="G270" s="13" t="n"/>
      <c r="H270" s="14" t="n"/>
      <c r="I270" s="15">
        <f>IF(N($C270)=0,"",N($D270)/$C270)</f>
        <v/>
      </c>
      <c r="J270" s="15">
        <f>IF(N($C270)=0,"",N($E270)/$C270)</f>
        <v/>
      </c>
      <c r="K270" s="16">
        <f>IF($A270="","",N($F270)+N($G270))</f>
        <v/>
      </c>
      <c r="L270" s="15">
        <f>IF(N($D270)=0,"",$K270/$D270)</f>
        <v/>
      </c>
      <c r="M270" s="16">
        <f>IF(N($C270)=0,"",MAX(0,$C270-N($D270)))</f>
        <v/>
      </c>
      <c r="N270" s="17">
        <f>IF(N($C270)=0,"",N($H270)/$C270)</f>
        <v/>
      </c>
      <c r="O270" s="17">
        <f>IF(N($E270)=0,"",N($H270)/$E270)</f>
        <v/>
      </c>
      <c r="P270" s="18">
        <f>IF($A270="","",DATE(YEAR($A270),MONTH($A270),1))</f>
        <v/>
      </c>
    </row>
    <row r="271">
      <c r="A271" s="12" t="n"/>
      <c r="B271" s="4" t="n"/>
      <c r="C271" s="13" t="n"/>
      <c r="D271" s="13" t="n"/>
      <c r="E271" s="13" t="n"/>
      <c r="F271" s="13" t="n"/>
      <c r="G271" s="13" t="n"/>
      <c r="H271" s="14" t="n"/>
      <c r="I271" s="15">
        <f>IF(N($C271)=0,"",N($D271)/$C271)</f>
        <v/>
      </c>
      <c r="J271" s="15">
        <f>IF(N($C271)=0,"",N($E271)/$C271)</f>
        <v/>
      </c>
      <c r="K271" s="16">
        <f>IF($A271="","",N($F271)+N($G271))</f>
        <v/>
      </c>
      <c r="L271" s="15">
        <f>IF(N($D271)=0,"",$K271/$D271)</f>
        <v/>
      </c>
      <c r="M271" s="16">
        <f>IF(N($C271)=0,"",MAX(0,$C271-N($D271)))</f>
        <v/>
      </c>
      <c r="N271" s="17">
        <f>IF(N($C271)=0,"",N($H271)/$C271)</f>
        <v/>
      </c>
      <c r="O271" s="17">
        <f>IF(N($E271)=0,"",N($H271)/$E271)</f>
        <v/>
      </c>
      <c r="P271" s="18">
        <f>IF($A271="","",DATE(YEAR($A271),MONTH($A271),1))</f>
        <v/>
      </c>
    </row>
    <row r="272">
      <c r="A272" s="12" t="n"/>
      <c r="B272" s="4" t="n"/>
      <c r="C272" s="13" t="n"/>
      <c r="D272" s="13" t="n"/>
      <c r="E272" s="13" t="n"/>
      <c r="F272" s="13" t="n"/>
      <c r="G272" s="13" t="n"/>
      <c r="H272" s="14" t="n"/>
      <c r="I272" s="15">
        <f>IF(N($C272)=0,"",N($D272)/$C272)</f>
        <v/>
      </c>
      <c r="J272" s="15">
        <f>IF(N($C272)=0,"",N($E272)/$C272)</f>
        <v/>
      </c>
      <c r="K272" s="16">
        <f>IF($A272="","",N($F272)+N($G272))</f>
        <v/>
      </c>
      <c r="L272" s="15">
        <f>IF(N($D272)=0,"",$K272/$D272)</f>
        <v/>
      </c>
      <c r="M272" s="16">
        <f>IF(N($C272)=0,"",MAX(0,$C272-N($D272)))</f>
        <v/>
      </c>
      <c r="N272" s="17">
        <f>IF(N($C272)=0,"",N($H272)/$C272)</f>
        <v/>
      </c>
      <c r="O272" s="17">
        <f>IF(N($E272)=0,"",N($H272)/$E272)</f>
        <v/>
      </c>
      <c r="P272" s="18">
        <f>IF($A272="","",DATE(YEAR($A272),MONTH($A272),1))</f>
        <v/>
      </c>
    </row>
    <row r="273">
      <c r="A273" s="12" t="n"/>
      <c r="B273" s="4" t="n"/>
      <c r="C273" s="13" t="n"/>
      <c r="D273" s="13" t="n"/>
      <c r="E273" s="13" t="n"/>
      <c r="F273" s="13" t="n"/>
      <c r="G273" s="13" t="n"/>
      <c r="H273" s="14" t="n"/>
      <c r="I273" s="15">
        <f>IF(N($C273)=0,"",N($D273)/$C273)</f>
        <v/>
      </c>
      <c r="J273" s="15">
        <f>IF(N($C273)=0,"",N($E273)/$C273)</f>
        <v/>
      </c>
      <c r="K273" s="16">
        <f>IF($A273="","",N($F273)+N($G273))</f>
        <v/>
      </c>
      <c r="L273" s="15">
        <f>IF(N($D273)=0,"",$K273/$D273)</f>
        <v/>
      </c>
      <c r="M273" s="16">
        <f>IF(N($C273)=0,"",MAX(0,$C273-N($D273)))</f>
        <v/>
      </c>
      <c r="N273" s="17">
        <f>IF(N($C273)=0,"",N($H273)/$C273)</f>
        <v/>
      </c>
      <c r="O273" s="17">
        <f>IF(N($E273)=0,"",N($H273)/$E273)</f>
        <v/>
      </c>
      <c r="P273" s="18">
        <f>IF($A273="","",DATE(YEAR($A273),MONTH($A273),1))</f>
        <v/>
      </c>
    </row>
    <row r="274">
      <c r="A274" s="12" t="n"/>
      <c r="B274" s="4" t="n"/>
      <c r="C274" s="13" t="n"/>
      <c r="D274" s="13" t="n"/>
      <c r="E274" s="13" t="n"/>
      <c r="F274" s="13" t="n"/>
      <c r="G274" s="13" t="n"/>
      <c r="H274" s="14" t="n"/>
      <c r="I274" s="15">
        <f>IF(N($C274)=0,"",N($D274)/$C274)</f>
        <v/>
      </c>
      <c r="J274" s="15">
        <f>IF(N($C274)=0,"",N($E274)/$C274)</f>
        <v/>
      </c>
      <c r="K274" s="16">
        <f>IF($A274="","",N($F274)+N($G274))</f>
        <v/>
      </c>
      <c r="L274" s="15">
        <f>IF(N($D274)=0,"",$K274/$D274)</f>
        <v/>
      </c>
      <c r="M274" s="16">
        <f>IF(N($C274)=0,"",MAX(0,$C274-N($D274)))</f>
        <v/>
      </c>
      <c r="N274" s="17">
        <f>IF(N($C274)=0,"",N($H274)/$C274)</f>
        <v/>
      </c>
      <c r="O274" s="17">
        <f>IF(N($E274)=0,"",N($H274)/$E274)</f>
        <v/>
      </c>
      <c r="P274" s="18">
        <f>IF($A274="","",DATE(YEAR($A274),MONTH($A274),1))</f>
        <v/>
      </c>
    </row>
    <row r="275">
      <c r="A275" s="12" t="n"/>
      <c r="B275" s="4" t="n"/>
      <c r="C275" s="13" t="n"/>
      <c r="D275" s="13" t="n"/>
      <c r="E275" s="13" t="n"/>
      <c r="F275" s="13" t="n"/>
      <c r="G275" s="13" t="n"/>
      <c r="H275" s="14" t="n"/>
      <c r="I275" s="15">
        <f>IF(N($C275)=0,"",N($D275)/$C275)</f>
        <v/>
      </c>
      <c r="J275" s="15">
        <f>IF(N($C275)=0,"",N($E275)/$C275)</f>
        <v/>
      </c>
      <c r="K275" s="16">
        <f>IF($A275="","",N($F275)+N($G275))</f>
        <v/>
      </c>
      <c r="L275" s="15">
        <f>IF(N($D275)=0,"",$K275/$D275)</f>
        <v/>
      </c>
      <c r="M275" s="16">
        <f>IF(N($C275)=0,"",MAX(0,$C275-N($D275)))</f>
        <v/>
      </c>
      <c r="N275" s="17">
        <f>IF(N($C275)=0,"",N($H275)/$C275)</f>
        <v/>
      </c>
      <c r="O275" s="17">
        <f>IF(N($E275)=0,"",N($H275)/$E275)</f>
        <v/>
      </c>
      <c r="P275" s="18">
        <f>IF($A275="","",DATE(YEAR($A275),MONTH($A275),1))</f>
        <v/>
      </c>
    </row>
    <row r="276">
      <c r="A276" s="12" t="n"/>
      <c r="B276" s="4" t="n"/>
      <c r="C276" s="13" t="n"/>
      <c r="D276" s="13" t="n"/>
      <c r="E276" s="13" t="n"/>
      <c r="F276" s="13" t="n"/>
      <c r="G276" s="13" t="n"/>
      <c r="H276" s="14" t="n"/>
      <c r="I276" s="15">
        <f>IF(N($C276)=0,"",N($D276)/$C276)</f>
        <v/>
      </c>
      <c r="J276" s="15">
        <f>IF(N($C276)=0,"",N($E276)/$C276)</f>
        <v/>
      </c>
      <c r="K276" s="16">
        <f>IF($A276="","",N($F276)+N($G276))</f>
        <v/>
      </c>
      <c r="L276" s="15">
        <f>IF(N($D276)=0,"",$K276/$D276)</f>
        <v/>
      </c>
      <c r="M276" s="16">
        <f>IF(N($C276)=0,"",MAX(0,$C276-N($D276)))</f>
        <v/>
      </c>
      <c r="N276" s="17">
        <f>IF(N($C276)=0,"",N($H276)/$C276)</f>
        <v/>
      </c>
      <c r="O276" s="17">
        <f>IF(N($E276)=0,"",N($H276)/$E276)</f>
        <v/>
      </c>
      <c r="P276" s="18">
        <f>IF($A276="","",DATE(YEAR($A276),MONTH($A276),1))</f>
        <v/>
      </c>
    </row>
    <row r="277">
      <c r="A277" s="12" t="n"/>
      <c r="B277" s="4" t="n"/>
      <c r="C277" s="13" t="n"/>
      <c r="D277" s="13" t="n"/>
      <c r="E277" s="13" t="n"/>
      <c r="F277" s="13" t="n"/>
      <c r="G277" s="13" t="n"/>
      <c r="H277" s="14" t="n"/>
      <c r="I277" s="15">
        <f>IF(N($C277)=0,"",N($D277)/$C277)</f>
        <v/>
      </c>
      <c r="J277" s="15">
        <f>IF(N($C277)=0,"",N($E277)/$C277)</f>
        <v/>
      </c>
      <c r="K277" s="16">
        <f>IF($A277="","",N($F277)+N($G277))</f>
        <v/>
      </c>
      <c r="L277" s="15">
        <f>IF(N($D277)=0,"",$K277/$D277)</f>
        <v/>
      </c>
      <c r="M277" s="16">
        <f>IF(N($C277)=0,"",MAX(0,$C277-N($D277)))</f>
        <v/>
      </c>
      <c r="N277" s="17">
        <f>IF(N($C277)=0,"",N($H277)/$C277)</f>
        <v/>
      </c>
      <c r="O277" s="17">
        <f>IF(N($E277)=0,"",N($H277)/$E277)</f>
        <v/>
      </c>
      <c r="P277" s="18">
        <f>IF($A277="","",DATE(YEAR($A277),MONTH($A277),1))</f>
        <v/>
      </c>
    </row>
    <row r="278">
      <c r="A278" s="12" t="n"/>
      <c r="B278" s="4" t="n"/>
      <c r="C278" s="13" t="n"/>
      <c r="D278" s="13" t="n"/>
      <c r="E278" s="13" t="n"/>
      <c r="F278" s="13" t="n"/>
      <c r="G278" s="13" t="n"/>
      <c r="H278" s="14" t="n"/>
      <c r="I278" s="15">
        <f>IF(N($C278)=0,"",N($D278)/$C278)</f>
        <v/>
      </c>
      <c r="J278" s="15">
        <f>IF(N($C278)=0,"",N($E278)/$C278)</f>
        <v/>
      </c>
      <c r="K278" s="16">
        <f>IF($A278="","",N($F278)+N($G278))</f>
        <v/>
      </c>
      <c r="L278" s="15">
        <f>IF(N($D278)=0,"",$K278/$D278)</f>
        <v/>
      </c>
      <c r="M278" s="16">
        <f>IF(N($C278)=0,"",MAX(0,$C278-N($D278)))</f>
        <v/>
      </c>
      <c r="N278" s="17">
        <f>IF(N($C278)=0,"",N($H278)/$C278)</f>
        <v/>
      </c>
      <c r="O278" s="17">
        <f>IF(N($E278)=0,"",N($H278)/$E278)</f>
        <v/>
      </c>
      <c r="P278" s="18">
        <f>IF($A278="","",DATE(YEAR($A278),MONTH($A278),1))</f>
        <v/>
      </c>
    </row>
    <row r="279">
      <c r="A279" s="12" t="n"/>
      <c r="B279" s="4" t="n"/>
      <c r="C279" s="13" t="n"/>
      <c r="D279" s="13" t="n"/>
      <c r="E279" s="13" t="n"/>
      <c r="F279" s="13" t="n"/>
      <c r="G279" s="13" t="n"/>
      <c r="H279" s="14" t="n"/>
      <c r="I279" s="15">
        <f>IF(N($C279)=0,"",N($D279)/$C279)</f>
        <v/>
      </c>
      <c r="J279" s="15">
        <f>IF(N($C279)=0,"",N($E279)/$C279)</f>
        <v/>
      </c>
      <c r="K279" s="16">
        <f>IF($A279="","",N($F279)+N($G279))</f>
        <v/>
      </c>
      <c r="L279" s="15">
        <f>IF(N($D279)=0,"",$K279/$D279)</f>
        <v/>
      </c>
      <c r="M279" s="16">
        <f>IF(N($C279)=0,"",MAX(0,$C279-N($D279)))</f>
        <v/>
      </c>
      <c r="N279" s="17">
        <f>IF(N($C279)=0,"",N($H279)/$C279)</f>
        <v/>
      </c>
      <c r="O279" s="17">
        <f>IF(N($E279)=0,"",N($H279)/$E279)</f>
        <v/>
      </c>
      <c r="P279" s="18">
        <f>IF($A279="","",DATE(YEAR($A279),MONTH($A279),1))</f>
        <v/>
      </c>
    </row>
    <row r="280">
      <c r="A280" s="12" t="n"/>
      <c r="B280" s="4" t="n"/>
      <c r="C280" s="13" t="n"/>
      <c r="D280" s="13" t="n"/>
      <c r="E280" s="13" t="n"/>
      <c r="F280" s="13" t="n"/>
      <c r="G280" s="13" t="n"/>
      <c r="H280" s="14" t="n"/>
      <c r="I280" s="15">
        <f>IF(N($C280)=0,"",N($D280)/$C280)</f>
        <v/>
      </c>
      <c r="J280" s="15">
        <f>IF(N($C280)=0,"",N($E280)/$C280)</f>
        <v/>
      </c>
      <c r="K280" s="16">
        <f>IF($A280="","",N($F280)+N($G280))</f>
        <v/>
      </c>
      <c r="L280" s="15">
        <f>IF(N($D280)=0,"",$K280/$D280)</f>
        <v/>
      </c>
      <c r="M280" s="16">
        <f>IF(N($C280)=0,"",MAX(0,$C280-N($D280)))</f>
        <v/>
      </c>
      <c r="N280" s="17">
        <f>IF(N($C280)=0,"",N($H280)/$C280)</f>
        <v/>
      </c>
      <c r="O280" s="17">
        <f>IF(N($E280)=0,"",N($H280)/$E280)</f>
        <v/>
      </c>
      <c r="P280" s="18">
        <f>IF($A280="","",DATE(YEAR($A280),MONTH($A280),1))</f>
        <v/>
      </c>
    </row>
    <row r="281">
      <c r="A281" s="12" t="n"/>
      <c r="B281" s="4" t="n"/>
      <c r="C281" s="13" t="n"/>
      <c r="D281" s="13" t="n"/>
      <c r="E281" s="13" t="n"/>
      <c r="F281" s="13" t="n"/>
      <c r="G281" s="13" t="n"/>
      <c r="H281" s="14" t="n"/>
      <c r="I281" s="15">
        <f>IF(N($C281)=0,"",N($D281)/$C281)</f>
        <v/>
      </c>
      <c r="J281" s="15">
        <f>IF(N($C281)=0,"",N($E281)/$C281)</f>
        <v/>
      </c>
      <c r="K281" s="16">
        <f>IF($A281="","",N($F281)+N($G281))</f>
        <v/>
      </c>
      <c r="L281" s="15">
        <f>IF(N($D281)=0,"",$K281/$D281)</f>
        <v/>
      </c>
      <c r="M281" s="16">
        <f>IF(N($C281)=0,"",MAX(0,$C281-N($D281)))</f>
        <v/>
      </c>
      <c r="N281" s="17">
        <f>IF(N($C281)=0,"",N($H281)/$C281)</f>
        <v/>
      </c>
      <c r="O281" s="17">
        <f>IF(N($E281)=0,"",N($H281)/$E281)</f>
        <v/>
      </c>
      <c r="P281" s="18">
        <f>IF($A281="","",DATE(YEAR($A281),MONTH($A281),1))</f>
        <v/>
      </c>
    </row>
    <row r="282">
      <c r="A282" s="12" t="n"/>
      <c r="B282" s="4" t="n"/>
      <c r="C282" s="13" t="n"/>
      <c r="D282" s="13" t="n"/>
      <c r="E282" s="13" t="n"/>
      <c r="F282" s="13" t="n"/>
      <c r="G282" s="13" t="n"/>
      <c r="H282" s="14" t="n"/>
      <c r="I282" s="15">
        <f>IF(N($C282)=0,"",N($D282)/$C282)</f>
        <v/>
      </c>
      <c r="J282" s="15">
        <f>IF(N($C282)=0,"",N($E282)/$C282)</f>
        <v/>
      </c>
      <c r="K282" s="16">
        <f>IF($A282="","",N($F282)+N($G282))</f>
        <v/>
      </c>
      <c r="L282" s="15">
        <f>IF(N($D282)=0,"",$K282/$D282)</f>
        <v/>
      </c>
      <c r="M282" s="16">
        <f>IF(N($C282)=0,"",MAX(0,$C282-N($D282)))</f>
        <v/>
      </c>
      <c r="N282" s="17">
        <f>IF(N($C282)=0,"",N($H282)/$C282)</f>
        <v/>
      </c>
      <c r="O282" s="17">
        <f>IF(N($E282)=0,"",N($H282)/$E282)</f>
        <v/>
      </c>
      <c r="P282" s="18">
        <f>IF($A282="","",DATE(YEAR($A282),MONTH($A282),1))</f>
        <v/>
      </c>
    </row>
    <row r="283">
      <c r="A283" s="12" t="n"/>
      <c r="B283" s="4" t="n"/>
      <c r="C283" s="13" t="n"/>
      <c r="D283" s="13" t="n"/>
      <c r="E283" s="13" t="n"/>
      <c r="F283" s="13" t="n"/>
      <c r="G283" s="13" t="n"/>
      <c r="H283" s="14" t="n"/>
      <c r="I283" s="15">
        <f>IF(N($C283)=0,"",N($D283)/$C283)</f>
        <v/>
      </c>
      <c r="J283" s="15">
        <f>IF(N($C283)=0,"",N($E283)/$C283)</f>
        <v/>
      </c>
      <c r="K283" s="16">
        <f>IF($A283="","",N($F283)+N($G283))</f>
        <v/>
      </c>
      <c r="L283" s="15">
        <f>IF(N($D283)=0,"",$K283/$D283)</f>
        <v/>
      </c>
      <c r="M283" s="16">
        <f>IF(N($C283)=0,"",MAX(0,$C283-N($D283)))</f>
        <v/>
      </c>
      <c r="N283" s="17">
        <f>IF(N($C283)=0,"",N($H283)/$C283)</f>
        <v/>
      </c>
      <c r="O283" s="17">
        <f>IF(N($E283)=0,"",N($H283)/$E283)</f>
        <v/>
      </c>
      <c r="P283" s="18">
        <f>IF($A283="","",DATE(YEAR($A283),MONTH($A283),1))</f>
        <v/>
      </c>
    </row>
    <row r="284">
      <c r="A284" s="12" t="n"/>
      <c r="B284" s="4" t="n"/>
      <c r="C284" s="13" t="n"/>
      <c r="D284" s="13" t="n"/>
      <c r="E284" s="13" t="n"/>
      <c r="F284" s="13" t="n"/>
      <c r="G284" s="13" t="n"/>
      <c r="H284" s="14" t="n"/>
      <c r="I284" s="15">
        <f>IF(N($C284)=0,"",N($D284)/$C284)</f>
        <v/>
      </c>
      <c r="J284" s="15">
        <f>IF(N($C284)=0,"",N($E284)/$C284)</f>
        <v/>
      </c>
      <c r="K284" s="16">
        <f>IF($A284="","",N($F284)+N($G284))</f>
        <v/>
      </c>
      <c r="L284" s="15">
        <f>IF(N($D284)=0,"",$K284/$D284)</f>
        <v/>
      </c>
      <c r="M284" s="16">
        <f>IF(N($C284)=0,"",MAX(0,$C284-N($D284)))</f>
        <v/>
      </c>
      <c r="N284" s="17">
        <f>IF(N($C284)=0,"",N($H284)/$C284)</f>
        <v/>
      </c>
      <c r="O284" s="17">
        <f>IF(N($E284)=0,"",N($H284)/$E284)</f>
        <v/>
      </c>
      <c r="P284" s="18">
        <f>IF($A284="","",DATE(YEAR($A284),MONTH($A284),1))</f>
        <v/>
      </c>
    </row>
    <row r="285">
      <c r="A285" s="12" t="n"/>
      <c r="B285" s="4" t="n"/>
      <c r="C285" s="13" t="n"/>
      <c r="D285" s="13" t="n"/>
      <c r="E285" s="13" t="n"/>
      <c r="F285" s="13" t="n"/>
      <c r="G285" s="13" t="n"/>
      <c r="H285" s="14" t="n"/>
      <c r="I285" s="15">
        <f>IF(N($C285)=0,"",N($D285)/$C285)</f>
        <v/>
      </c>
      <c r="J285" s="15">
        <f>IF(N($C285)=0,"",N($E285)/$C285)</f>
        <v/>
      </c>
      <c r="K285" s="16">
        <f>IF($A285="","",N($F285)+N($G285))</f>
        <v/>
      </c>
      <c r="L285" s="15">
        <f>IF(N($D285)=0,"",$K285/$D285)</f>
        <v/>
      </c>
      <c r="M285" s="16">
        <f>IF(N($C285)=0,"",MAX(0,$C285-N($D285)))</f>
        <v/>
      </c>
      <c r="N285" s="17">
        <f>IF(N($C285)=0,"",N($H285)/$C285)</f>
        <v/>
      </c>
      <c r="O285" s="17">
        <f>IF(N($E285)=0,"",N($H285)/$E285)</f>
        <v/>
      </c>
      <c r="P285" s="18">
        <f>IF($A285="","",DATE(YEAR($A285),MONTH($A285),1))</f>
        <v/>
      </c>
    </row>
    <row r="286">
      <c r="A286" s="12" t="n"/>
      <c r="B286" s="4" t="n"/>
      <c r="C286" s="13" t="n"/>
      <c r="D286" s="13" t="n"/>
      <c r="E286" s="13" t="n"/>
      <c r="F286" s="13" t="n"/>
      <c r="G286" s="13" t="n"/>
      <c r="H286" s="14" t="n"/>
      <c r="I286" s="15">
        <f>IF(N($C286)=0,"",N($D286)/$C286)</f>
        <v/>
      </c>
      <c r="J286" s="15">
        <f>IF(N($C286)=0,"",N($E286)/$C286)</f>
        <v/>
      </c>
      <c r="K286" s="16">
        <f>IF($A286="","",N($F286)+N($G286))</f>
        <v/>
      </c>
      <c r="L286" s="15">
        <f>IF(N($D286)=0,"",$K286/$D286)</f>
        <v/>
      </c>
      <c r="M286" s="16">
        <f>IF(N($C286)=0,"",MAX(0,$C286-N($D286)))</f>
        <v/>
      </c>
      <c r="N286" s="17">
        <f>IF(N($C286)=0,"",N($H286)/$C286)</f>
        <v/>
      </c>
      <c r="O286" s="17">
        <f>IF(N($E286)=0,"",N($H286)/$E286)</f>
        <v/>
      </c>
      <c r="P286" s="18">
        <f>IF($A286="","",DATE(YEAR($A286),MONTH($A286),1))</f>
        <v/>
      </c>
    </row>
    <row r="287">
      <c r="A287" s="12" t="n"/>
      <c r="B287" s="4" t="n"/>
      <c r="C287" s="13" t="n"/>
      <c r="D287" s="13" t="n"/>
      <c r="E287" s="13" t="n"/>
      <c r="F287" s="13" t="n"/>
      <c r="G287" s="13" t="n"/>
      <c r="H287" s="14" t="n"/>
      <c r="I287" s="15">
        <f>IF(N($C287)=0,"",N($D287)/$C287)</f>
        <v/>
      </c>
      <c r="J287" s="15">
        <f>IF(N($C287)=0,"",N($E287)/$C287)</f>
        <v/>
      </c>
      <c r="K287" s="16">
        <f>IF($A287="","",N($F287)+N($G287))</f>
        <v/>
      </c>
      <c r="L287" s="15">
        <f>IF(N($D287)=0,"",$K287/$D287)</f>
        <v/>
      </c>
      <c r="M287" s="16">
        <f>IF(N($C287)=0,"",MAX(0,$C287-N($D287)))</f>
        <v/>
      </c>
      <c r="N287" s="17">
        <f>IF(N($C287)=0,"",N($H287)/$C287)</f>
        <v/>
      </c>
      <c r="O287" s="17">
        <f>IF(N($E287)=0,"",N($H287)/$E287)</f>
        <v/>
      </c>
      <c r="P287" s="18">
        <f>IF($A287="","",DATE(YEAR($A287),MONTH($A287),1))</f>
        <v/>
      </c>
    </row>
    <row r="288">
      <c r="A288" s="12" t="n"/>
      <c r="B288" s="4" t="n"/>
      <c r="C288" s="13" t="n"/>
      <c r="D288" s="13" t="n"/>
      <c r="E288" s="13" t="n"/>
      <c r="F288" s="13" t="n"/>
      <c r="G288" s="13" t="n"/>
      <c r="H288" s="14" t="n"/>
      <c r="I288" s="15">
        <f>IF(N($C288)=0,"",N($D288)/$C288)</f>
        <v/>
      </c>
      <c r="J288" s="15">
        <f>IF(N($C288)=0,"",N($E288)/$C288)</f>
        <v/>
      </c>
      <c r="K288" s="16">
        <f>IF($A288="","",N($F288)+N($G288))</f>
        <v/>
      </c>
      <c r="L288" s="15">
        <f>IF(N($D288)=0,"",$K288/$D288)</f>
        <v/>
      </c>
      <c r="M288" s="16">
        <f>IF(N($C288)=0,"",MAX(0,$C288-N($D288)))</f>
        <v/>
      </c>
      <c r="N288" s="17">
        <f>IF(N($C288)=0,"",N($H288)/$C288)</f>
        <v/>
      </c>
      <c r="O288" s="17">
        <f>IF(N($E288)=0,"",N($H288)/$E288)</f>
        <v/>
      </c>
      <c r="P288" s="18">
        <f>IF($A288="","",DATE(YEAR($A288),MONTH($A288),1))</f>
        <v/>
      </c>
    </row>
    <row r="289">
      <c r="A289" s="12" t="n"/>
      <c r="B289" s="4" t="n"/>
      <c r="C289" s="13" t="n"/>
      <c r="D289" s="13" t="n"/>
      <c r="E289" s="13" t="n"/>
      <c r="F289" s="13" t="n"/>
      <c r="G289" s="13" t="n"/>
      <c r="H289" s="14" t="n"/>
      <c r="I289" s="15">
        <f>IF(N($C289)=0,"",N($D289)/$C289)</f>
        <v/>
      </c>
      <c r="J289" s="15">
        <f>IF(N($C289)=0,"",N($E289)/$C289)</f>
        <v/>
      </c>
      <c r="K289" s="16">
        <f>IF($A289="","",N($F289)+N($G289))</f>
        <v/>
      </c>
      <c r="L289" s="15">
        <f>IF(N($D289)=0,"",$K289/$D289)</f>
        <v/>
      </c>
      <c r="M289" s="16">
        <f>IF(N($C289)=0,"",MAX(0,$C289-N($D289)))</f>
        <v/>
      </c>
      <c r="N289" s="17">
        <f>IF(N($C289)=0,"",N($H289)/$C289)</f>
        <v/>
      </c>
      <c r="O289" s="17">
        <f>IF(N($E289)=0,"",N($H289)/$E289)</f>
        <v/>
      </c>
      <c r="P289" s="18">
        <f>IF($A289="","",DATE(YEAR($A289),MONTH($A289),1))</f>
        <v/>
      </c>
    </row>
    <row r="290">
      <c r="A290" s="12" t="n"/>
      <c r="B290" s="4" t="n"/>
      <c r="C290" s="13" t="n"/>
      <c r="D290" s="13" t="n"/>
      <c r="E290" s="13" t="n"/>
      <c r="F290" s="13" t="n"/>
      <c r="G290" s="13" t="n"/>
      <c r="H290" s="14" t="n"/>
      <c r="I290" s="15">
        <f>IF(N($C290)=0,"",N($D290)/$C290)</f>
        <v/>
      </c>
      <c r="J290" s="15">
        <f>IF(N($C290)=0,"",N($E290)/$C290)</f>
        <v/>
      </c>
      <c r="K290" s="16">
        <f>IF($A290="","",N($F290)+N($G290))</f>
        <v/>
      </c>
      <c r="L290" s="15">
        <f>IF(N($D290)=0,"",$K290/$D290)</f>
        <v/>
      </c>
      <c r="M290" s="16">
        <f>IF(N($C290)=0,"",MAX(0,$C290-N($D290)))</f>
        <v/>
      </c>
      <c r="N290" s="17">
        <f>IF(N($C290)=0,"",N($H290)/$C290)</f>
        <v/>
      </c>
      <c r="O290" s="17">
        <f>IF(N($E290)=0,"",N($H290)/$E290)</f>
        <v/>
      </c>
      <c r="P290" s="18">
        <f>IF($A290="","",DATE(YEAR($A290),MONTH($A290),1))</f>
        <v/>
      </c>
    </row>
    <row r="291">
      <c r="A291" s="12" t="n"/>
      <c r="B291" s="4" t="n"/>
      <c r="C291" s="13" t="n"/>
      <c r="D291" s="13" t="n"/>
      <c r="E291" s="13" t="n"/>
      <c r="F291" s="13" t="n"/>
      <c r="G291" s="13" t="n"/>
      <c r="H291" s="14" t="n"/>
      <c r="I291" s="15">
        <f>IF(N($C291)=0,"",N($D291)/$C291)</f>
        <v/>
      </c>
      <c r="J291" s="15">
        <f>IF(N($C291)=0,"",N($E291)/$C291)</f>
        <v/>
      </c>
      <c r="K291" s="16">
        <f>IF($A291="","",N($F291)+N($G291))</f>
        <v/>
      </c>
      <c r="L291" s="15">
        <f>IF(N($D291)=0,"",$K291/$D291)</f>
        <v/>
      </c>
      <c r="M291" s="16">
        <f>IF(N($C291)=0,"",MAX(0,$C291-N($D291)))</f>
        <v/>
      </c>
      <c r="N291" s="17">
        <f>IF(N($C291)=0,"",N($H291)/$C291)</f>
        <v/>
      </c>
      <c r="O291" s="17">
        <f>IF(N($E291)=0,"",N($H291)/$E291)</f>
        <v/>
      </c>
      <c r="P291" s="18">
        <f>IF($A291="","",DATE(YEAR($A291),MONTH($A291),1))</f>
        <v/>
      </c>
    </row>
    <row r="292">
      <c r="A292" s="12" t="n"/>
      <c r="B292" s="4" t="n"/>
      <c r="C292" s="13" t="n"/>
      <c r="D292" s="13" t="n"/>
      <c r="E292" s="13" t="n"/>
      <c r="F292" s="13" t="n"/>
      <c r="G292" s="13" t="n"/>
      <c r="H292" s="14" t="n"/>
      <c r="I292" s="15">
        <f>IF(N($C292)=0,"",N($D292)/$C292)</f>
        <v/>
      </c>
      <c r="J292" s="15">
        <f>IF(N($C292)=0,"",N($E292)/$C292)</f>
        <v/>
      </c>
      <c r="K292" s="16">
        <f>IF($A292="","",N($F292)+N($G292))</f>
        <v/>
      </c>
      <c r="L292" s="15">
        <f>IF(N($D292)=0,"",$K292/$D292)</f>
        <v/>
      </c>
      <c r="M292" s="16">
        <f>IF(N($C292)=0,"",MAX(0,$C292-N($D292)))</f>
        <v/>
      </c>
      <c r="N292" s="17">
        <f>IF(N($C292)=0,"",N($H292)/$C292)</f>
        <v/>
      </c>
      <c r="O292" s="17">
        <f>IF(N($E292)=0,"",N($H292)/$E292)</f>
        <v/>
      </c>
      <c r="P292" s="18">
        <f>IF($A292="","",DATE(YEAR($A292),MONTH($A292),1))</f>
        <v/>
      </c>
    </row>
    <row r="293">
      <c r="A293" s="12" t="n"/>
      <c r="B293" s="4" t="n"/>
      <c r="C293" s="13" t="n"/>
      <c r="D293" s="13" t="n"/>
      <c r="E293" s="13" t="n"/>
      <c r="F293" s="13" t="n"/>
      <c r="G293" s="13" t="n"/>
      <c r="H293" s="14" t="n"/>
      <c r="I293" s="15">
        <f>IF(N($C293)=0,"",N($D293)/$C293)</f>
        <v/>
      </c>
      <c r="J293" s="15">
        <f>IF(N($C293)=0,"",N($E293)/$C293)</f>
        <v/>
      </c>
      <c r="K293" s="16">
        <f>IF($A293="","",N($F293)+N($G293))</f>
        <v/>
      </c>
      <c r="L293" s="15">
        <f>IF(N($D293)=0,"",$K293/$D293)</f>
        <v/>
      </c>
      <c r="M293" s="16">
        <f>IF(N($C293)=0,"",MAX(0,$C293-N($D293)))</f>
        <v/>
      </c>
      <c r="N293" s="17">
        <f>IF(N($C293)=0,"",N($H293)/$C293)</f>
        <v/>
      </c>
      <c r="O293" s="17">
        <f>IF(N($E293)=0,"",N($H293)/$E293)</f>
        <v/>
      </c>
      <c r="P293" s="18">
        <f>IF($A293="","",DATE(YEAR($A293),MONTH($A293),1))</f>
        <v/>
      </c>
    </row>
    <row r="294">
      <c r="A294" s="12" t="n"/>
      <c r="B294" s="4" t="n"/>
      <c r="C294" s="13" t="n"/>
      <c r="D294" s="13" t="n"/>
      <c r="E294" s="13" t="n"/>
      <c r="F294" s="13" t="n"/>
      <c r="G294" s="13" t="n"/>
      <c r="H294" s="14" t="n"/>
      <c r="I294" s="15">
        <f>IF(N($C294)=0,"",N($D294)/$C294)</f>
        <v/>
      </c>
      <c r="J294" s="15">
        <f>IF(N($C294)=0,"",N($E294)/$C294)</f>
        <v/>
      </c>
      <c r="K294" s="16">
        <f>IF($A294="","",N($F294)+N($G294))</f>
        <v/>
      </c>
      <c r="L294" s="15">
        <f>IF(N($D294)=0,"",$K294/$D294)</f>
        <v/>
      </c>
      <c r="M294" s="16">
        <f>IF(N($C294)=0,"",MAX(0,$C294-N($D294)))</f>
        <v/>
      </c>
      <c r="N294" s="17">
        <f>IF(N($C294)=0,"",N($H294)/$C294)</f>
        <v/>
      </c>
      <c r="O294" s="17">
        <f>IF(N($E294)=0,"",N($H294)/$E294)</f>
        <v/>
      </c>
      <c r="P294" s="18">
        <f>IF($A294="","",DATE(YEAR($A294),MONTH($A294),1))</f>
        <v/>
      </c>
    </row>
    <row r="295">
      <c r="A295" s="12" t="n"/>
      <c r="B295" s="4" t="n"/>
      <c r="C295" s="13" t="n"/>
      <c r="D295" s="13" t="n"/>
      <c r="E295" s="13" t="n"/>
      <c r="F295" s="13" t="n"/>
      <c r="G295" s="13" t="n"/>
      <c r="H295" s="14" t="n"/>
      <c r="I295" s="15">
        <f>IF(N($C295)=0,"",N($D295)/$C295)</f>
        <v/>
      </c>
      <c r="J295" s="15">
        <f>IF(N($C295)=0,"",N($E295)/$C295)</f>
        <v/>
      </c>
      <c r="K295" s="16">
        <f>IF($A295="","",N($F295)+N($G295))</f>
        <v/>
      </c>
      <c r="L295" s="15">
        <f>IF(N($D295)=0,"",$K295/$D295)</f>
        <v/>
      </c>
      <c r="M295" s="16">
        <f>IF(N($C295)=0,"",MAX(0,$C295-N($D295)))</f>
        <v/>
      </c>
      <c r="N295" s="17">
        <f>IF(N($C295)=0,"",N($H295)/$C295)</f>
        <v/>
      </c>
      <c r="O295" s="17">
        <f>IF(N($E295)=0,"",N($H295)/$E295)</f>
        <v/>
      </c>
      <c r="P295" s="18">
        <f>IF($A295="","",DATE(YEAR($A295),MONTH($A295),1))</f>
        <v/>
      </c>
    </row>
    <row r="296">
      <c r="A296" s="12" t="n"/>
      <c r="B296" s="4" t="n"/>
      <c r="C296" s="13" t="n"/>
      <c r="D296" s="13" t="n"/>
      <c r="E296" s="13" t="n"/>
      <c r="F296" s="13" t="n"/>
      <c r="G296" s="13" t="n"/>
      <c r="H296" s="14" t="n"/>
      <c r="I296" s="15">
        <f>IF(N($C296)=0,"",N($D296)/$C296)</f>
        <v/>
      </c>
      <c r="J296" s="15">
        <f>IF(N($C296)=0,"",N($E296)/$C296)</f>
        <v/>
      </c>
      <c r="K296" s="16">
        <f>IF($A296="","",N($F296)+N($G296))</f>
        <v/>
      </c>
      <c r="L296" s="15">
        <f>IF(N($D296)=0,"",$K296/$D296)</f>
        <v/>
      </c>
      <c r="M296" s="16">
        <f>IF(N($C296)=0,"",MAX(0,$C296-N($D296)))</f>
        <v/>
      </c>
      <c r="N296" s="17">
        <f>IF(N($C296)=0,"",N($H296)/$C296)</f>
        <v/>
      </c>
      <c r="O296" s="17">
        <f>IF(N($E296)=0,"",N($H296)/$E296)</f>
        <v/>
      </c>
      <c r="P296" s="18">
        <f>IF($A296="","",DATE(YEAR($A296),MONTH($A296),1))</f>
        <v/>
      </c>
    </row>
    <row r="297">
      <c r="A297" s="12" t="n"/>
      <c r="B297" s="4" t="n"/>
      <c r="C297" s="13" t="n"/>
      <c r="D297" s="13" t="n"/>
      <c r="E297" s="13" t="n"/>
      <c r="F297" s="13" t="n"/>
      <c r="G297" s="13" t="n"/>
      <c r="H297" s="14" t="n"/>
      <c r="I297" s="15">
        <f>IF(N($C297)=0,"",N($D297)/$C297)</f>
        <v/>
      </c>
      <c r="J297" s="15">
        <f>IF(N($C297)=0,"",N($E297)/$C297)</f>
        <v/>
      </c>
      <c r="K297" s="16">
        <f>IF($A297="","",N($F297)+N($G297))</f>
        <v/>
      </c>
      <c r="L297" s="15">
        <f>IF(N($D297)=0,"",$K297/$D297)</f>
        <v/>
      </c>
      <c r="M297" s="16">
        <f>IF(N($C297)=0,"",MAX(0,$C297-N($D297)))</f>
        <v/>
      </c>
      <c r="N297" s="17">
        <f>IF(N($C297)=0,"",N($H297)/$C297)</f>
        <v/>
      </c>
      <c r="O297" s="17">
        <f>IF(N($E297)=0,"",N($H297)/$E297)</f>
        <v/>
      </c>
      <c r="P297" s="18">
        <f>IF($A297="","",DATE(YEAR($A297),MONTH($A297),1))</f>
        <v/>
      </c>
    </row>
    <row r="298">
      <c r="A298" s="12" t="n"/>
      <c r="B298" s="4" t="n"/>
      <c r="C298" s="13" t="n"/>
      <c r="D298" s="13" t="n"/>
      <c r="E298" s="13" t="n"/>
      <c r="F298" s="13" t="n"/>
      <c r="G298" s="13" t="n"/>
      <c r="H298" s="14" t="n"/>
      <c r="I298" s="15">
        <f>IF(N($C298)=0,"",N($D298)/$C298)</f>
        <v/>
      </c>
      <c r="J298" s="15">
        <f>IF(N($C298)=0,"",N($E298)/$C298)</f>
        <v/>
      </c>
      <c r="K298" s="16">
        <f>IF($A298="","",N($F298)+N($G298))</f>
        <v/>
      </c>
      <c r="L298" s="15">
        <f>IF(N($D298)=0,"",$K298/$D298)</f>
        <v/>
      </c>
      <c r="M298" s="16">
        <f>IF(N($C298)=0,"",MAX(0,$C298-N($D298)))</f>
        <v/>
      </c>
      <c r="N298" s="17">
        <f>IF(N($C298)=0,"",N($H298)/$C298)</f>
        <v/>
      </c>
      <c r="O298" s="17">
        <f>IF(N($E298)=0,"",N($H298)/$E298)</f>
        <v/>
      </c>
      <c r="P298" s="18">
        <f>IF($A298="","",DATE(YEAR($A298),MONTH($A298),1))</f>
        <v/>
      </c>
    </row>
    <row r="299">
      <c r="A299" s="12" t="n"/>
      <c r="B299" s="4" t="n"/>
      <c r="C299" s="13" t="n"/>
      <c r="D299" s="13" t="n"/>
      <c r="E299" s="13" t="n"/>
      <c r="F299" s="13" t="n"/>
      <c r="G299" s="13" t="n"/>
      <c r="H299" s="14" t="n"/>
      <c r="I299" s="15">
        <f>IF(N($C299)=0,"",N($D299)/$C299)</f>
        <v/>
      </c>
      <c r="J299" s="15">
        <f>IF(N($C299)=0,"",N($E299)/$C299)</f>
        <v/>
      </c>
      <c r="K299" s="16">
        <f>IF($A299="","",N($F299)+N($G299))</f>
        <v/>
      </c>
      <c r="L299" s="15">
        <f>IF(N($D299)=0,"",$K299/$D299)</f>
        <v/>
      </c>
      <c r="M299" s="16">
        <f>IF(N($C299)=0,"",MAX(0,$C299-N($D299)))</f>
        <v/>
      </c>
      <c r="N299" s="17">
        <f>IF(N($C299)=0,"",N($H299)/$C299)</f>
        <v/>
      </c>
      <c r="O299" s="17">
        <f>IF(N($E299)=0,"",N($H299)/$E299)</f>
        <v/>
      </c>
      <c r="P299" s="18">
        <f>IF($A299="","",DATE(YEAR($A299),MONTH($A299),1))</f>
        <v/>
      </c>
    </row>
    <row r="300">
      <c r="A300" s="12" t="n"/>
      <c r="B300" s="4" t="n"/>
      <c r="C300" s="13" t="n"/>
      <c r="D300" s="13" t="n"/>
      <c r="E300" s="13" t="n"/>
      <c r="F300" s="13" t="n"/>
      <c r="G300" s="13" t="n"/>
      <c r="H300" s="14" t="n"/>
      <c r="I300" s="15">
        <f>IF(N($C300)=0,"",N($D300)/$C300)</f>
        <v/>
      </c>
      <c r="J300" s="15">
        <f>IF(N($C300)=0,"",N($E300)/$C300)</f>
        <v/>
      </c>
      <c r="K300" s="16">
        <f>IF($A300="","",N($F300)+N($G300))</f>
        <v/>
      </c>
      <c r="L300" s="15">
        <f>IF(N($D300)=0,"",$K300/$D300)</f>
        <v/>
      </c>
      <c r="M300" s="16">
        <f>IF(N($C300)=0,"",MAX(0,$C300-N($D300)))</f>
        <v/>
      </c>
      <c r="N300" s="17">
        <f>IF(N($C300)=0,"",N($H300)/$C300)</f>
        <v/>
      </c>
      <c r="O300" s="17">
        <f>IF(N($E300)=0,"",N($H300)/$E300)</f>
        <v/>
      </c>
      <c r="P300" s="18">
        <f>IF($A300="","",DATE(YEAR($A300),MONTH($A300),1))</f>
        <v/>
      </c>
    </row>
    <row r="301">
      <c r="A301" s="12" t="n"/>
      <c r="B301" s="4" t="n"/>
      <c r="C301" s="13" t="n"/>
      <c r="D301" s="13" t="n"/>
      <c r="E301" s="13" t="n"/>
      <c r="F301" s="13" t="n"/>
      <c r="G301" s="13" t="n"/>
      <c r="H301" s="14" t="n"/>
      <c r="I301" s="15">
        <f>IF(N($C301)=0,"",N($D301)/$C301)</f>
        <v/>
      </c>
      <c r="J301" s="15">
        <f>IF(N($C301)=0,"",N($E301)/$C301)</f>
        <v/>
      </c>
      <c r="K301" s="16">
        <f>IF($A301="","",N($F301)+N($G301))</f>
        <v/>
      </c>
      <c r="L301" s="15">
        <f>IF(N($D301)=0,"",$K301/$D301)</f>
        <v/>
      </c>
      <c r="M301" s="16">
        <f>IF(N($C301)=0,"",MAX(0,$C301-N($D301)))</f>
        <v/>
      </c>
      <c r="N301" s="17">
        <f>IF(N($C301)=0,"",N($H301)/$C301)</f>
        <v/>
      </c>
      <c r="O301" s="17">
        <f>IF(N($E301)=0,"",N($H301)/$E301)</f>
        <v/>
      </c>
      <c r="P301" s="18">
        <f>IF($A301="","",DATE(YEAR($A301),MONTH($A301),1))</f>
        <v/>
      </c>
    </row>
    <row r="302">
      <c r="A302" s="12" t="n"/>
      <c r="B302" s="4" t="n"/>
      <c r="C302" s="13" t="n"/>
      <c r="D302" s="13" t="n"/>
      <c r="E302" s="13" t="n"/>
      <c r="F302" s="13" t="n"/>
      <c r="G302" s="13" t="n"/>
      <c r="H302" s="14" t="n"/>
      <c r="I302" s="15">
        <f>IF(N($C302)=0,"",N($D302)/$C302)</f>
        <v/>
      </c>
      <c r="J302" s="15">
        <f>IF(N($C302)=0,"",N($E302)/$C302)</f>
        <v/>
      </c>
      <c r="K302" s="16">
        <f>IF($A302="","",N($F302)+N($G302))</f>
        <v/>
      </c>
      <c r="L302" s="15">
        <f>IF(N($D302)=0,"",$K302/$D302)</f>
        <v/>
      </c>
      <c r="M302" s="16">
        <f>IF(N($C302)=0,"",MAX(0,$C302-N($D302)))</f>
        <v/>
      </c>
      <c r="N302" s="17">
        <f>IF(N($C302)=0,"",N($H302)/$C302)</f>
        <v/>
      </c>
      <c r="O302" s="17">
        <f>IF(N($E302)=0,"",N($H302)/$E302)</f>
        <v/>
      </c>
      <c r="P302" s="18">
        <f>IF($A302="","",DATE(YEAR($A302),MONTH($A302),1))</f>
        <v/>
      </c>
    </row>
    <row r="303">
      <c r="A303" s="12" t="n"/>
      <c r="B303" s="4" t="n"/>
      <c r="C303" s="13" t="n"/>
      <c r="D303" s="13" t="n"/>
      <c r="E303" s="13" t="n"/>
      <c r="F303" s="13" t="n"/>
      <c r="G303" s="13" t="n"/>
      <c r="H303" s="14" t="n"/>
      <c r="I303" s="15">
        <f>IF(N($C303)=0,"",N($D303)/$C303)</f>
        <v/>
      </c>
      <c r="J303" s="15">
        <f>IF(N($C303)=0,"",N($E303)/$C303)</f>
        <v/>
      </c>
      <c r="K303" s="16">
        <f>IF($A303="","",N($F303)+N($G303))</f>
        <v/>
      </c>
      <c r="L303" s="15">
        <f>IF(N($D303)=0,"",$K303/$D303)</f>
        <v/>
      </c>
      <c r="M303" s="16">
        <f>IF(N($C303)=0,"",MAX(0,$C303-N($D303)))</f>
        <v/>
      </c>
      <c r="N303" s="17">
        <f>IF(N($C303)=0,"",N($H303)/$C303)</f>
        <v/>
      </c>
      <c r="O303" s="17">
        <f>IF(N($E303)=0,"",N($H303)/$E303)</f>
        <v/>
      </c>
      <c r="P303" s="18">
        <f>IF($A303="","",DATE(YEAR($A303),MONTH($A303),1))</f>
        <v/>
      </c>
    </row>
    <row r="304">
      <c r="A304" s="12" t="n"/>
      <c r="B304" s="4" t="n"/>
      <c r="C304" s="13" t="n"/>
      <c r="D304" s="13" t="n"/>
      <c r="E304" s="13" t="n"/>
      <c r="F304" s="13" t="n"/>
      <c r="G304" s="13" t="n"/>
      <c r="H304" s="14" t="n"/>
      <c r="I304" s="15">
        <f>IF(N($C304)=0,"",N($D304)/$C304)</f>
        <v/>
      </c>
      <c r="J304" s="15">
        <f>IF(N($C304)=0,"",N($E304)/$C304)</f>
        <v/>
      </c>
      <c r="K304" s="16">
        <f>IF($A304="","",N($F304)+N($G304))</f>
        <v/>
      </c>
      <c r="L304" s="15">
        <f>IF(N($D304)=0,"",$K304/$D304)</f>
        <v/>
      </c>
      <c r="M304" s="16">
        <f>IF(N($C304)=0,"",MAX(0,$C304-N($D304)))</f>
        <v/>
      </c>
      <c r="N304" s="17">
        <f>IF(N($C304)=0,"",N($H304)/$C304)</f>
        <v/>
      </c>
      <c r="O304" s="17">
        <f>IF(N($E304)=0,"",N($H304)/$E304)</f>
        <v/>
      </c>
      <c r="P304" s="18">
        <f>IF($A304="","",DATE(YEAR($A304),MONTH($A304),1))</f>
        <v/>
      </c>
    </row>
    <row r="305">
      <c r="A305" s="12" t="n"/>
      <c r="B305" s="4" t="n"/>
      <c r="C305" s="13" t="n"/>
      <c r="D305" s="13" t="n"/>
      <c r="E305" s="13" t="n"/>
      <c r="F305" s="13" t="n"/>
      <c r="G305" s="13" t="n"/>
      <c r="H305" s="14" t="n"/>
      <c r="I305" s="15">
        <f>IF(N($C305)=0,"",N($D305)/$C305)</f>
        <v/>
      </c>
      <c r="J305" s="15">
        <f>IF(N($C305)=0,"",N($E305)/$C305)</f>
        <v/>
      </c>
      <c r="K305" s="16">
        <f>IF($A305="","",N($F305)+N($G305))</f>
        <v/>
      </c>
      <c r="L305" s="15">
        <f>IF(N($D305)=0,"",$K305/$D305)</f>
        <v/>
      </c>
      <c r="M305" s="16">
        <f>IF(N($C305)=0,"",MAX(0,$C305-N($D305)))</f>
        <v/>
      </c>
      <c r="N305" s="17">
        <f>IF(N($C305)=0,"",N($H305)/$C305)</f>
        <v/>
      </c>
      <c r="O305" s="17">
        <f>IF(N($E305)=0,"",N($H305)/$E305)</f>
        <v/>
      </c>
      <c r="P305" s="18">
        <f>IF($A305="","",DATE(YEAR($A305),MONTH($A305),1))</f>
        <v/>
      </c>
    </row>
    <row r="306">
      <c r="A306" s="12" t="n"/>
      <c r="B306" s="4" t="n"/>
      <c r="C306" s="13" t="n"/>
      <c r="D306" s="13" t="n"/>
      <c r="E306" s="13" t="n"/>
      <c r="F306" s="13" t="n"/>
      <c r="G306" s="13" t="n"/>
      <c r="H306" s="14" t="n"/>
      <c r="I306" s="15">
        <f>IF(N($C306)=0,"",N($D306)/$C306)</f>
        <v/>
      </c>
      <c r="J306" s="15">
        <f>IF(N($C306)=0,"",N($E306)/$C306)</f>
        <v/>
      </c>
      <c r="K306" s="16">
        <f>IF($A306="","",N($F306)+N($G306))</f>
        <v/>
      </c>
      <c r="L306" s="15">
        <f>IF(N($D306)=0,"",$K306/$D306)</f>
        <v/>
      </c>
      <c r="M306" s="16">
        <f>IF(N($C306)=0,"",MAX(0,$C306-N($D306)))</f>
        <v/>
      </c>
      <c r="N306" s="17">
        <f>IF(N($C306)=0,"",N($H306)/$C306)</f>
        <v/>
      </c>
      <c r="O306" s="17">
        <f>IF(N($E306)=0,"",N($H306)/$E306)</f>
        <v/>
      </c>
      <c r="P306" s="18">
        <f>IF($A306="","",DATE(YEAR($A306),MONTH($A306),1))</f>
        <v/>
      </c>
    </row>
    <row r="307">
      <c r="A307" s="12" t="n"/>
      <c r="B307" s="4" t="n"/>
      <c r="C307" s="13" t="n"/>
      <c r="D307" s="13" t="n"/>
      <c r="E307" s="13" t="n"/>
      <c r="F307" s="13" t="n"/>
      <c r="G307" s="13" t="n"/>
      <c r="H307" s="14" t="n"/>
      <c r="I307" s="15">
        <f>IF(N($C307)=0,"",N($D307)/$C307)</f>
        <v/>
      </c>
      <c r="J307" s="15">
        <f>IF(N($C307)=0,"",N($E307)/$C307)</f>
        <v/>
      </c>
      <c r="K307" s="16">
        <f>IF($A307="","",N($F307)+N($G307))</f>
        <v/>
      </c>
      <c r="L307" s="15">
        <f>IF(N($D307)=0,"",$K307/$D307)</f>
        <v/>
      </c>
      <c r="M307" s="16">
        <f>IF(N($C307)=0,"",MAX(0,$C307-N($D307)))</f>
        <v/>
      </c>
      <c r="N307" s="17">
        <f>IF(N($C307)=0,"",N($H307)/$C307)</f>
        <v/>
      </c>
      <c r="O307" s="17">
        <f>IF(N($E307)=0,"",N($H307)/$E307)</f>
        <v/>
      </c>
      <c r="P307" s="18">
        <f>IF($A307="","",DATE(YEAR($A307),MONTH($A307),1))</f>
        <v/>
      </c>
    </row>
    <row r="308">
      <c r="A308" s="12" t="n"/>
      <c r="B308" s="4" t="n"/>
      <c r="C308" s="13" t="n"/>
      <c r="D308" s="13" t="n"/>
      <c r="E308" s="13" t="n"/>
      <c r="F308" s="13" t="n"/>
      <c r="G308" s="13" t="n"/>
      <c r="H308" s="14" t="n"/>
      <c r="I308" s="15">
        <f>IF(N($C308)=0,"",N($D308)/$C308)</f>
        <v/>
      </c>
      <c r="J308" s="15">
        <f>IF(N($C308)=0,"",N($E308)/$C308)</f>
        <v/>
      </c>
      <c r="K308" s="16">
        <f>IF($A308="","",N($F308)+N($G308))</f>
        <v/>
      </c>
      <c r="L308" s="15">
        <f>IF(N($D308)=0,"",$K308/$D308)</f>
        <v/>
      </c>
      <c r="M308" s="16">
        <f>IF(N($C308)=0,"",MAX(0,$C308-N($D308)))</f>
        <v/>
      </c>
      <c r="N308" s="17">
        <f>IF(N($C308)=0,"",N($H308)/$C308)</f>
        <v/>
      </c>
      <c r="O308" s="17">
        <f>IF(N($E308)=0,"",N($H308)/$E308)</f>
        <v/>
      </c>
      <c r="P308" s="18">
        <f>IF($A308="","",DATE(YEAR($A308),MONTH($A308),1))</f>
        <v/>
      </c>
    </row>
    <row r="309">
      <c r="A309" s="12" t="n"/>
      <c r="B309" s="4" t="n"/>
      <c r="C309" s="13" t="n"/>
      <c r="D309" s="13" t="n"/>
      <c r="E309" s="13" t="n"/>
      <c r="F309" s="13" t="n"/>
      <c r="G309" s="13" t="n"/>
      <c r="H309" s="14" t="n"/>
      <c r="I309" s="15">
        <f>IF(N($C309)=0,"",N($D309)/$C309)</f>
        <v/>
      </c>
      <c r="J309" s="15">
        <f>IF(N($C309)=0,"",N($E309)/$C309)</f>
        <v/>
      </c>
      <c r="K309" s="16">
        <f>IF($A309="","",N($F309)+N($G309))</f>
        <v/>
      </c>
      <c r="L309" s="15">
        <f>IF(N($D309)=0,"",$K309/$D309)</f>
        <v/>
      </c>
      <c r="M309" s="16">
        <f>IF(N($C309)=0,"",MAX(0,$C309-N($D309)))</f>
        <v/>
      </c>
      <c r="N309" s="17">
        <f>IF(N($C309)=0,"",N($H309)/$C309)</f>
        <v/>
      </c>
      <c r="O309" s="17">
        <f>IF(N($E309)=0,"",N($H309)/$E309)</f>
        <v/>
      </c>
      <c r="P309" s="18">
        <f>IF($A309="","",DATE(YEAR($A309),MONTH($A309),1))</f>
        <v/>
      </c>
    </row>
    <row r="310">
      <c r="A310" s="12" t="n"/>
      <c r="B310" s="4" t="n"/>
      <c r="C310" s="13" t="n"/>
      <c r="D310" s="13" t="n"/>
      <c r="E310" s="13" t="n"/>
      <c r="F310" s="13" t="n"/>
      <c r="G310" s="13" t="n"/>
      <c r="H310" s="14" t="n"/>
      <c r="I310" s="15">
        <f>IF(N($C310)=0,"",N($D310)/$C310)</f>
        <v/>
      </c>
      <c r="J310" s="15">
        <f>IF(N($C310)=0,"",N($E310)/$C310)</f>
        <v/>
      </c>
      <c r="K310" s="16">
        <f>IF($A310="","",N($F310)+N($G310))</f>
        <v/>
      </c>
      <c r="L310" s="15">
        <f>IF(N($D310)=0,"",$K310/$D310)</f>
        <v/>
      </c>
      <c r="M310" s="16">
        <f>IF(N($C310)=0,"",MAX(0,$C310-N($D310)))</f>
        <v/>
      </c>
      <c r="N310" s="17">
        <f>IF(N($C310)=0,"",N($H310)/$C310)</f>
        <v/>
      </c>
      <c r="O310" s="17">
        <f>IF(N($E310)=0,"",N($H310)/$E310)</f>
        <v/>
      </c>
      <c r="P310" s="18">
        <f>IF($A310="","",DATE(YEAR($A310),MONTH($A310),1))</f>
        <v/>
      </c>
    </row>
    <row r="311">
      <c r="A311" s="12" t="n"/>
      <c r="B311" s="4" t="n"/>
      <c r="C311" s="13" t="n"/>
      <c r="D311" s="13" t="n"/>
      <c r="E311" s="13" t="n"/>
      <c r="F311" s="13" t="n"/>
      <c r="G311" s="13" t="n"/>
      <c r="H311" s="14" t="n"/>
      <c r="I311" s="15">
        <f>IF(N($C311)=0,"",N($D311)/$C311)</f>
        <v/>
      </c>
      <c r="J311" s="15">
        <f>IF(N($C311)=0,"",N($E311)/$C311)</f>
        <v/>
      </c>
      <c r="K311" s="16">
        <f>IF($A311="","",N($F311)+N($G311))</f>
        <v/>
      </c>
      <c r="L311" s="15">
        <f>IF(N($D311)=0,"",$K311/$D311)</f>
        <v/>
      </c>
      <c r="M311" s="16">
        <f>IF(N($C311)=0,"",MAX(0,$C311-N($D311)))</f>
        <v/>
      </c>
      <c r="N311" s="17">
        <f>IF(N($C311)=0,"",N($H311)/$C311)</f>
        <v/>
      </c>
      <c r="O311" s="17">
        <f>IF(N($E311)=0,"",N($H311)/$E311)</f>
        <v/>
      </c>
      <c r="P311" s="18">
        <f>IF($A311="","",DATE(YEAR($A311),MONTH($A311),1))</f>
        <v/>
      </c>
    </row>
    <row r="312">
      <c r="A312" s="12" t="n"/>
      <c r="B312" s="4" t="n"/>
      <c r="C312" s="13" t="n"/>
      <c r="D312" s="13" t="n"/>
      <c r="E312" s="13" t="n"/>
      <c r="F312" s="13" t="n"/>
      <c r="G312" s="13" t="n"/>
      <c r="H312" s="14" t="n"/>
      <c r="I312" s="15">
        <f>IF(N($C312)=0,"",N($D312)/$C312)</f>
        <v/>
      </c>
      <c r="J312" s="15">
        <f>IF(N($C312)=0,"",N($E312)/$C312)</f>
        <v/>
      </c>
      <c r="K312" s="16">
        <f>IF($A312="","",N($F312)+N($G312))</f>
        <v/>
      </c>
      <c r="L312" s="15">
        <f>IF(N($D312)=0,"",$K312/$D312)</f>
        <v/>
      </c>
      <c r="M312" s="16">
        <f>IF(N($C312)=0,"",MAX(0,$C312-N($D312)))</f>
        <v/>
      </c>
      <c r="N312" s="17">
        <f>IF(N($C312)=0,"",N($H312)/$C312)</f>
        <v/>
      </c>
      <c r="O312" s="17">
        <f>IF(N($E312)=0,"",N($H312)/$E312)</f>
        <v/>
      </c>
      <c r="P312" s="18">
        <f>IF($A312="","",DATE(YEAR($A312),MONTH($A312),1))</f>
        <v/>
      </c>
    </row>
    <row r="313">
      <c r="A313" s="12" t="n"/>
      <c r="B313" s="4" t="n"/>
      <c r="C313" s="13" t="n"/>
      <c r="D313" s="13" t="n"/>
      <c r="E313" s="13" t="n"/>
      <c r="F313" s="13" t="n"/>
      <c r="G313" s="13" t="n"/>
      <c r="H313" s="14" t="n"/>
      <c r="I313" s="15">
        <f>IF(N($C313)=0,"",N($D313)/$C313)</f>
        <v/>
      </c>
      <c r="J313" s="15">
        <f>IF(N($C313)=0,"",N($E313)/$C313)</f>
        <v/>
      </c>
      <c r="K313" s="16">
        <f>IF($A313="","",N($F313)+N($G313))</f>
        <v/>
      </c>
      <c r="L313" s="15">
        <f>IF(N($D313)=0,"",$K313/$D313)</f>
        <v/>
      </c>
      <c r="M313" s="16">
        <f>IF(N($C313)=0,"",MAX(0,$C313-N($D313)))</f>
        <v/>
      </c>
      <c r="N313" s="17">
        <f>IF(N($C313)=0,"",N($H313)/$C313)</f>
        <v/>
      </c>
      <c r="O313" s="17">
        <f>IF(N($E313)=0,"",N($H313)/$E313)</f>
        <v/>
      </c>
      <c r="P313" s="18">
        <f>IF($A313="","",DATE(YEAR($A313),MONTH($A313),1))</f>
        <v/>
      </c>
    </row>
    <row r="314">
      <c r="A314" s="12" t="n"/>
      <c r="B314" s="4" t="n"/>
      <c r="C314" s="13" t="n"/>
      <c r="D314" s="13" t="n"/>
      <c r="E314" s="13" t="n"/>
      <c r="F314" s="13" t="n"/>
      <c r="G314" s="13" t="n"/>
      <c r="H314" s="14" t="n"/>
      <c r="I314" s="15">
        <f>IF(N($C314)=0,"",N($D314)/$C314)</f>
        <v/>
      </c>
      <c r="J314" s="15">
        <f>IF(N($C314)=0,"",N($E314)/$C314)</f>
        <v/>
      </c>
      <c r="K314" s="16">
        <f>IF($A314="","",N($F314)+N($G314))</f>
        <v/>
      </c>
      <c r="L314" s="15">
        <f>IF(N($D314)=0,"",$K314/$D314)</f>
        <v/>
      </c>
      <c r="M314" s="16">
        <f>IF(N($C314)=0,"",MAX(0,$C314-N($D314)))</f>
        <v/>
      </c>
      <c r="N314" s="17">
        <f>IF(N($C314)=0,"",N($H314)/$C314)</f>
        <v/>
      </c>
      <c r="O314" s="17">
        <f>IF(N($E314)=0,"",N($H314)/$E314)</f>
        <v/>
      </c>
      <c r="P314" s="18">
        <f>IF($A314="","",DATE(YEAR($A314),MONTH($A314),1))</f>
        <v/>
      </c>
    </row>
    <row r="315">
      <c r="A315" s="12" t="n"/>
      <c r="B315" s="4" t="n"/>
      <c r="C315" s="13" t="n"/>
      <c r="D315" s="13" t="n"/>
      <c r="E315" s="13" t="n"/>
      <c r="F315" s="13" t="n"/>
      <c r="G315" s="13" t="n"/>
      <c r="H315" s="14" t="n"/>
      <c r="I315" s="15">
        <f>IF(N($C315)=0,"",N($D315)/$C315)</f>
        <v/>
      </c>
      <c r="J315" s="15">
        <f>IF(N($C315)=0,"",N($E315)/$C315)</f>
        <v/>
      </c>
      <c r="K315" s="16">
        <f>IF($A315="","",N($F315)+N($G315))</f>
        <v/>
      </c>
      <c r="L315" s="15">
        <f>IF(N($D315)=0,"",$K315/$D315)</f>
        <v/>
      </c>
      <c r="M315" s="16">
        <f>IF(N($C315)=0,"",MAX(0,$C315-N($D315)))</f>
        <v/>
      </c>
      <c r="N315" s="17">
        <f>IF(N($C315)=0,"",N($H315)/$C315)</f>
        <v/>
      </c>
      <c r="O315" s="17">
        <f>IF(N($E315)=0,"",N($H315)/$E315)</f>
        <v/>
      </c>
      <c r="P315" s="18">
        <f>IF($A315="","",DATE(YEAR($A315),MONTH($A315),1))</f>
        <v/>
      </c>
    </row>
    <row r="316">
      <c r="A316" s="12" t="n"/>
      <c r="B316" s="4" t="n"/>
      <c r="C316" s="13" t="n"/>
      <c r="D316" s="13" t="n"/>
      <c r="E316" s="13" t="n"/>
      <c r="F316" s="13" t="n"/>
      <c r="G316" s="13" t="n"/>
      <c r="H316" s="14" t="n"/>
      <c r="I316" s="15">
        <f>IF(N($C316)=0,"",N($D316)/$C316)</f>
        <v/>
      </c>
      <c r="J316" s="15">
        <f>IF(N($C316)=0,"",N($E316)/$C316)</f>
        <v/>
      </c>
      <c r="K316" s="16">
        <f>IF($A316="","",N($F316)+N($G316))</f>
        <v/>
      </c>
      <c r="L316" s="15">
        <f>IF(N($D316)=0,"",$K316/$D316)</f>
        <v/>
      </c>
      <c r="M316" s="16">
        <f>IF(N($C316)=0,"",MAX(0,$C316-N($D316)))</f>
        <v/>
      </c>
      <c r="N316" s="17">
        <f>IF(N($C316)=0,"",N($H316)/$C316)</f>
        <v/>
      </c>
      <c r="O316" s="17">
        <f>IF(N($E316)=0,"",N($H316)/$E316)</f>
        <v/>
      </c>
      <c r="P316" s="18">
        <f>IF($A316="","",DATE(YEAR($A316),MONTH($A316),1))</f>
        <v/>
      </c>
    </row>
    <row r="317">
      <c r="A317" s="12" t="n"/>
      <c r="B317" s="4" t="n"/>
      <c r="C317" s="13" t="n"/>
      <c r="D317" s="13" t="n"/>
      <c r="E317" s="13" t="n"/>
      <c r="F317" s="13" t="n"/>
      <c r="G317" s="13" t="n"/>
      <c r="H317" s="14" t="n"/>
      <c r="I317" s="15">
        <f>IF(N($C317)=0,"",N($D317)/$C317)</f>
        <v/>
      </c>
      <c r="J317" s="15">
        <f>IF(N($C317)=0,"",N($E317)/$C317)</f>
        <v/>
      </c>
      <c r="K317" s="16">
        <f>IF($A317="","",N($F317)+N($G317))</f>
        <v/>
      </c>
      <c r="L317" s="15">
        <f>IF(N($D317)=0,"",$K317/$D317)</f>
        <v/>
      </c>
      <c r="M317" s="16">
        <f>IF(N($C317)=0,"",MAX(0,$C317-N($D317)))</f>
        <v/>
      </c>
      <c r="N317" s="17">
        <f>IF(N($C317)=0,"",N($H317)/$C317)</f>
        <v/>
      </c>
      <c r="O317" s="17">
        <f>IF(N($E317)=0,"",N($H317)/$E317)</f>
        <v/>
      </c>
      <c r="P317" s="18">
        <f>IF($A317="","",DATE(YEAR($A317),MONTH($A317),1))</f>
        <v/>
      </c>
    </row>
    <row r="318">
      <c r="A318" s="12" t="n"/>
      <c r="B318" s="4" t="n"/>
      <c r="C318" s="13" t="n"/>
      <c r="D318" s="13" t="n"/>
      <c r="E318" s="13" t="n"/>
      <c r="F318" s="13" t="n"/>
      <c r="G318" s="13" t="n"/>
      <c r="H318" s="14" t="n"/>
      <c r="I318" s="15">
        <f>IF(N($C318)=0,"",N($D318)/$C318)</f>
        <v/>
      </c>
      <c r="J318" s="15">
        <f>IF(N($C318)=0,"",N($E318)/$C318)</f>
        <v/>
      </c>
      <c r="K318" s="16">
        <f>IF($A318="","",N($F318)+N($G318))</f>
        <v/>
      </c>
      <c r="L318" s="15">
        <f>IF(N($D318)=0,"",$K318/$D318)</f>
        <v/>
      </c>
      <c r="M318" s="16">
        <f>IF(N($C318)=0,"",MAX(0,$C318-N($D318)))</f>
        <v/>
      </c>
      <c r="N318" s="17">
        <f>IF(N($C318)=0,"",N($H318)/$C318)</f>
        <v/>
      </c>
      <c r="O318" s="17">
        <f>IF(N($E318)=0,"",N($H318)/$E318)</f>
        <v/>
      </c>
      <c r="P318" s="18">
        <f>IF($A318="","",DATE(YEAR($A318),MONTH($A318),1))</f>
        <v/>
      </c>
    </row>
    <row r="319">
      <c r="A319" s="12" t="n"/>
      <c r="B319" s="4" t="n"/>
      <c r="C319" s="13" t="n"/>
      <c r="D319" s="13" t="n"/>
      <c r="E319" s="13" t="n"/>
      <c r="F319" s="13" t="n"/>
      <c r="G319" s="13" t="n"/>
      <c r="H319" s="14" t="n"/>
      <c r="I319" s="15">
        <f>IF(N($C319)=0,"",N($D319)/$C319)</f>
        <v/>
      </c>
      <c r="J319" s="15">
        <f>IF(N($C319)=0,"",N($E319)/$C319)</f>
        <v/>
      </c>
      <c r="K319" s="16">
        <f>IF($A319="","",N($F319)+N($G319))</f>
        <v/>
      </c>
      <c r="L319" s="15">
        <f>IF(N($D319)=0,"",$K319/$D319)</f>
        <v/>
      </c>
      <c r="M319" s="16">
        <f>IF(N($C319)=0,"",MAX(0,$C319-N($D319)))</f>
        <v/>
      </c>
      <c r="N319" s="17">
        <f>IF(N($C319)=0,"",N($H319)/$C319)</f>
        <v/>
      </c>
      <c r="O319" s="17">
        <f>IF(N($E319)=0,"",N($H319)/$E319)</f>
        <v/>
      </c>
      <c r="P319" s="18">
        <f>IF($A319="","",DATE(YEAR($A319),MONTH($A319),1))</f>
        <v/>
      </c>
    </row>
    <row r="320">
      <c r="A320" s="12" t="n"/>
      <c r="B320" s="4" t="n"/>
      <c r="C320" s="13" t="n"/>
      <c r="D320" s="13" t="n"/>
      <c r="E320" s="13" t="n"/>
      <c r="F320" s="13" t="n"/>
      <c r="G320" s="13" t="n"/>
      <c r="H320" s="14" t="n"/>
      <c r="I320" s="15">
        <f>IF(N($C320)=0,"",N($D320)/$C320)</f>
        <v/>
      </c>
      <c r="J320" s="15">
        <f>IF(N($C320)=0,"",N($E320)/$C320)</f>
        <v/>
      </c>
      <c r="K320" s="16">
        <f>IF($A320="","",N($F320)+N($G320))</f>
        <v/>
      </c>
      <c r="L320" s="15">
        <f>IF(N($D320)=0,"",$K320/$D320)</f>
        <v/>
      </c>
      <c r="M320" s="16">
        <f>IF(N($C320)=0,"",MAX(0,$C320-N($D320)))</f>
        <v/>
      </c>
      <c r="N320" s="17">
        <f>IF(N($C320)=0,"",N($H320)/$C320)</f>
        <v/>
      </c>
      <c r="O320" s="17">
        <f>IF(N($E320)=0,"",N($H320)/$E320)</f>
        <v/>
      </c>
      <c r="P320" s="18">
        <f>IF($A320="","",DATE(YEAR($A320),MONTH($A320),1))</f>
        <v/>
      </c>
    </row>
    <row r="321">
      <c r="A321" s="12" t="n"/>
      <c r="B321" s="4" t="n"/>
      <c r="C321" s="13" t="n"/>
      <c r="D321" s="13" t="n"/>
      <c r="E321" s="13" t="n"/>
      <c r="F321" s="13" t="n"/>
      <c r="G321" s="13" t="n"/>
      <c r="H321" s="14" t="n"/>
      <c r="I321" s="15">
        <f>IF(N($C321)=0,"",N($D321)/$C321)</f>
        <v/>
      </c>
      <c r="J321" s="15">
        <f>IF(N($C321)=0,"",N($E321)/$C321)</f>
        <v/>
      </c>
      <c r="K321" s="16">
        <f>IF($A321="","",N($F321)+N($G321))</f>
        <v/>
      </c>
      <c r="L321" s="15">
        <f>IF(N($D321)=0,"",$K321/$D321)</f>
        <v/>
      </c>
      <c r="M321" s="16">
        <f>IF(N($C321)=0,"",MAX(0,$C321-N($D321)))</f>
        <v/>
      </c>
      <c r="N321" s="17">
        <f>IF(N($C321)=0,"",N($H321)/$C321)</f>
        <v/>
      </c>
      <c r="O321" s="17">
        <f>IF(N($E321)=0,"",N($H321)/$E321)</f>
        <v/>
      </c>
      <c r="P321" s="18">
        <f>IF($A321="","",DATE(YEAR($A321),MONTH($A321),1))</f>
        <v/>
      </c>
    </row>
    <row r="322">
      <c r="A322" s="12" t="n"/>
      <c r="B322" s="4" t="n"/>
      <c r="C322" s="13" t="n"/>
      <c r="D322" s="13" t="n"/>
      <c r="E322" s="13" t="n"/>
      <c r="F322" s="13" t="n"/>
      <c r="G322" s="13" t="n"/>
      <c r="H322" s="14" t="n"/>
      <c r="I322" s="15">
        <f>IF(N($C322)=0,"",N($D322)/$C322)</f>
        <v/>
      </c>
      <c r="J322" s="15">
        <f>IF(N($C322)=0,"",N($E322)/$C322)</f>
        <v/>
      </c>
      <c r="K322" s="16">
        <f>IF($A322="","",N($F322)+N($G322))</f>
        <v/>
      </c>
      <c r="L322" s="15">
        <f>IF(N($D322)=0,"",$K322/$D322)</f>
        <v/>
      </c>
      <c r="M322" s="16">
        <f>IF(N($C322)=0,"",MAX(0,$C322-N($D322)))</f>
        <v/>
      </c>
      <c r="N322" s="17">
        <f>IF(N($C322)=0,"",N($H322)/$C322)</f>
        <v/>
      </c>
      <c r="O322" s="17">
        <f>IF(N($E322)=0,"",N($H322)/$E322)</f>
        <v/>
      </c>
      <c r="P322" s="18">
        <f>IF($A322="","",DATE(YEAR($A322),MONTH($A322),1))</f>
        <v/>
      </c>
    </row>
    <row r="323">
      <c r="A323" s="12" t="n"/>
      <c r="B323" s="4" t="n"/>
      <c r="C323" s="13" t="n"/>
      <c r="D323" s="13" t="n"/>
      <c r="E323" s="13" t="n"/>
      <c r="F323" s="13" t="n"/>
      <c r="G323" s="13" t="n"/>
      <c r="H323" s="14" t="n"/>
      <c r="I323" s="15">
        <f>IF(N($C323)=0,"",N($D323)/$C323)</f>
        <v/>
      </c>
      <c r="J323" s="15">
        <f>IF(N($C323)=0,"",N($E323)/$C323)</f>
        <v/>
      </c>
      <c r="K323" s="16">
        <f>IF($A323="","",N($F323)+N($G323))</f>
        <v/>
      </c>
      <c r="L323" s="15">
        <f>IF(N($D323)=0,"",$K323/$D323)</f>
        <v/>
      </c>
      <c r="M323" s="16">
        <f>IF(N($C323)=0,"",MAX(0,$C323-N($D323)))</f>
        <v/>
      </c>
      <c r="N323" s="17">
        <f>IF(N($C323)=0,"",N($H323)/$C323)</f>
        <v/>
      </c>
      <c r="O323" s="17">
        <f>IF(N($E323)=0,"",N($H323)/$E323)</f>
        <v/>
      </c>
      <c r="P323" s="18">
        <f>IF($A323="","",DATE(YEAR($A323),MONTH($A323),1))</f>
        <v/>
      </c>
    </row>
    <row r="324">
      <c r="A324" s="12" t="n"/>
      <c r="B324" s="4" t="n"/>
      <c r="C324" s="13" t="n"/>
      <c r="D324" s="13" t="n"/>
      <c r="E324" s="13" t="n"/>
      <c r="F324" s="13" t="n"/>
      <c r="G324" s="13" t="n"/>
      <c r="H324" s="14" t="n"/>
      <c r="I324" s="15">
        <f>IF(N($C324)=0,"",N($D324)/$C324)</f>
        <v/>
      </c>
      <c r="J324" s="15">
        <f>IF(N($C324)=0,"",N($E324)/$C324)</f>
        <v/>
      </c>
      <c r="K324" s="16">
        <f>IF($A324="","",N($F324)+N($G324))</f>
        <v/>
      </c>
      <c r="L324" s="15">
        <f>IF(N($D324)=0,"",$K324/$D324)</f>
        <v/>
      </c>
      <c r="M324" s="16">
        <f>IF(N($C324)=0,"",MAX(0,$C324-N($D324)))</f>
        <v/>
      </c>
      <c r="N324" s="17">
        <f>IF(N($C324)=0,"",N($H324)/$C324)</f>
        <v/>
      </c>
      <c r="O324" s="17">
        <f>IF(N($E324)=0,"",N($H324)/$E324)</f>
        <v/>
      </c>
      <c r="P324" s="18">
        <f>IF($A324="","",DATE(YEAR($A324),MONTH($A324),1))</f>
        <v/>
      </c>
    </row>
    <row r="325">
      <c r="A325" s="12" t="n"/>
      <c r="B325" s="4" t="n"/>
      <c r="C325" s="13" t="n"/>
      <c r="D325" s="13" t="n"/>
      <c r="E325" s="13" t="n"/>
      <c r="F325" s="13" t="n"/>
      <c r="G325" s="13" t="n"/>
      <c r="H325" s="14" t="n"/>
      <c r="I325" s="15">
        <f>IF(N($C325)=0,"",N($D325)/$C325)</f>
        <v/>
      </c>
      <c r="J325" s="15">
        <f>IF(N($C325)=0,"",N($E325)/$C325)</f>
        <v/>
      </c>
      <c r="K325" s="16">
        <f>IF($A325="","",N($F325)+N($G325))</f>
        <v/>
      </c>
      <c r="L325" s="15">
        <f>IF(N($D325)=0,"",$K325/$D325)</f>
        <v/>
      </c>
      <c r="M325" s="16">
        <f>IF(N($C325)=0,"",MAX(0,$C325-N($D325)))</f>
        <v/>
      </c>
      <c r="N325" s="17">
        <f>IF(N($C325)=0,"",N($H325)/$C325)</f>
        <v/>
      </c>
      <c r="O325" s="17">
        <f>IF(N($E325)=0,"",N($H325)/$E325)</f>
        <v/>
      </c>
      <c r="P325" s="18">
        <f>IF($A325="","",DATE(YEAR($A325),MONTH($A325),1))</f>
        <v/>
      </c>
    </row>
    <row r="326">
      <c r="A326" s="12" t="n"/>
      <c r="B326" s="4" t="n"/>
      <c r="C326" s="13" t="n"/>
      <c r="D326" s="13" t="n"/>
      <c r="E326" s="13" t="n"/>
      <c r="F326" s="13" t="n"/>
      <c r="G326" s="13" t="n"/>
      <c r="H326" s="14" t="n"/>
      <c r="I326" s="15">
        <f>IF(N($C326)=0,"",N($D326)/$C326)</f>
        <v/>
      </c>
      <c r="J326" s="15">
        <f>IF(N($C326)=0,"",N($E326)/$C326)</f>
        <v/>
      </c>
      <c r="K326" s="16">
        <f>IF($A326="","",N($F326)+N($G326))</f>
        <v/>
      </c>
      <c r="L326" s="15">
        <f>IF(N($D326)=0,"",$K326/$D326)</f>
        <v/>
      </c>
      <c r="M326" s="16">
        <f>IF(N($C326)=0,"",MAX(0,$C326-N($D326)))</f>
        <v/>
      </c>
      <c r="N326" s="17">
        <f>IF(N($C326)=0,"",N($H326)/$C326)</f>
        <v/>
      </c>
      <c r="O326" s="17">
        <f>IF(N($E326)=0,"",N($H326)/$E326)</f>
        <v/>
      </c>
      <c r="P326" s="18">
        <f>IF($A326="","",DATE(YEAR($A326),MONTH($A326),1))</f>
        <v/>
      </c>
    </row>
    <row r="327">
      <c r="A327" s="12" t="n"/>
      <c r="B327" s="4" t="n"/>
      <c r="C327" s="13" t="n"/>
      <c r="D327" s="13" t="n"/>
      <c r="E327" s="13" t="n"/>
      <c r="F327" s="13" t="n"/>
      <c r="G327" s="13" t="n"/>
      <c r="H327" s="14" t="n"/>
      <c r="I327" s="15">
        <f>IF(N($C327)=0,"",N($D327)/$C327)</f>
        <v/>
      </c>
      <c r="J327" s="15">
        <f>IF(N($C327)=0,"",N($E327)/$C327)</f>
        <v/>
      </c>
      <c r="K327" s="16">
        <f>IF($A327="","",N($F327)+N($G327))</f>
        <v/>
      </c>
      <c r="L327" s="15">
        <f>IF(N($D327)=0,"",$K327/$D327)</f>
        <v/>
      </c>
      <c r="M327" s="16">
        <f>IF(N($C327)=0,"",MAX(0,$C327-N($D327)))</f>
        <v/>
      </c>
      <c r="N327" s="17">
        <f>IF(N($C327)=0,"",N($H327)/$C327)</f>
        <v/>
      </c>
      <c r="O327" s="17">
        <f>IF(N($E327)=0,"",N($H327)/$E327)</f>
        <v/>
      </c>
      <c r="P327" s="18">
        <f>IF($A327="","",DATE(YEAR($A327),MONTH($A327),1))</f>
        <v/>
      </c>
    </row>
    <row r="328">
      <c r="A328" s="12" t="n"/>
      <c r="B328" s="4" t="n"/>
      <c r="C328" s="13" t="n"/>
      <c r="D328" s="13" t="n"/>
      <c r="E328" s="13" t="n"/>
      <c r="F328" s="13" t="n"/>
      <c r="G328" s="13" t="n"/>
      <c r="H328" s="14" t="n"/>
      <c r="I328" s="15">
        <f>IF(N($C328)=0,"",N($D328)/$C328)</f>
        <v/>
      </c>
      <c r="J328" s="15">
        <f>IF(N($C328)=0,"",N($E328)/$C328)</f>
        <v/>
      </c>
      <c r="K328" s="16">
        <f>IF($A328="","",N($F328)+N($G328))</f>
        <v/>
      </c>
      <c r="L328" s="15">
        <f>IF(N($D328)=0,"",$K328/$D328)</f>
        <v/>
      </c>
      <c r="M328" s="16">
        <f>IF(N($C328)=0,"",MAX(0,$C328-N($D328)))</f>
        <v/>
      </c>
      <c r="N328" s="17">
        <f>IF(N($C328)=0,"",N($H328)/$C328)</f>
        <v/>
      </c>
      <c r="O328" s="17">
        <f>IF(N($E328)=0,"",N($H328)/$E328)</f>
        <v/>
      </c>
      <c r="P328" s="18">
        <f>IF($A328="","",DATE(YEAR($A328),MONTH($A328),1))</f>
        <v/>
      </c>
    </row>
    <row r="329">
      <c r="A329" s="12" t="n"/>
      <c r="B329" s="4" t="n"/>
      <c r="C329" s="13" t="n"/>
      <c r="D329" s="13" t="n"/>
      <c r="E329" s="13" t="n"/>
      <c r="F329" s="13" t="n"/>
      <c r="G329" s="13" t="n"/>
      <c r="H329" s="14" t="n"/>
      <c r="I329" s="15">
        <f>IF(N($C329)=0,"",N($D329)/$C329)</f>
        <v/>
      </c>
      <c r="J329" s="15">
        <f>IF(N($C329)=0,"",N($E329)/$C329)</f>
        <v/>
      </c>
      <c r="K329" s="16">
        <f>IF($A329="","",N($F329)+N($G329))</f>
        <v/>
      </c>
      <c r="L329" s="15">
        <f>IF(N($D329)=0,"",$K329/$D329)</f>
        <v/>
      </c>
      <c r="M329" s="16">
        <f>IF(N($C329)=0,"",MAX(0,$C329-N($D329)))</f>
        <v/>
      </c>
      <c r="N329" s="17">
        <f>IF(N($C329)=0,"",N($H329)/$C329)</f>
        <v/>
      </c>
      <c r="O329" s="17">
        <f>IF(N($E329)=0,"",N($H329)/$E329)</f>
        <v/>
      </c>
      <c r="P329" s="18">
        <f>IF($A329="","",DATE(YEAR($A329),MONTH($A329),1))</f>
        <v/>
      </c>
    </row>
    <row r="330">
      <c r="A330" s="12" t="n"/>
      <c r="B330" s="4" t="n"/>
      <c r="C330" s="13" t="n"/>
      <c r="D330" s="13" t="n"/>
      <c r="E330" s="13" t="n"/>
      <c r="F330" s="13" t="n"/>
      <c r="G330" s="13" t="n"/>
      <c r="H330" s="14" t="n"/>
      <c r="I330" s="15">
        <f>IF(N($C330)=0,"",N($D330)/$C330)</f>
        <v/>
      </c>
      <c r="J330" s="15">
        <f>IF(N($C330)=0,"",N($E330)/$C330)</f>
        <v/>
      </c>
      <c r="K330" s="16">
        <f>IF($A330="","",N($F330)+N($G330))</f>
        <v/>
      </c>
      <c r="L330" s="15">
        <f>IF(N($D330)=0,"",$K330/$D330)</f>
        <v/>
      </c>
      <c r="M330" s="16">
        <f>IF(N($C330)=0,"",MAX(0,$C330-N($D330)))</f>
        <v/>
      </c>
      <c r="N330" s="17">
        <f>IF(N($C330)=0,"",N($H330)/$C330)</f>
        <v/>
      </c>
      <c r="O330" s="17">
        <f>IF(N($E330)=0,"",N($H330)/$E330)</f>
        <v/>
      </c>
      <c r="P330" s="18">
        <f>IF($A330="","",DATE(YEAR($A330),MONTH($A330),1))</f>
        <v/>
      </c>
    </row>
    <row r="331">
      <c r="A331" s="12" t="n"/>
      <c r="B331" s="4" t="n"/>
      <c r="C331" s="13" t="n"/>
      <c r="D331" s="13" t="n"/>
      <c r="E331" s="13" t="n"/>
      <c r="F331" s="13" t="n"/>
      <c r="G331" s="13" t="n"/>
      <c r="H331" s="14" t="n"/>
      <c r="I331" s="15">
        <f>IF(N($C331)=0,"",N($D331)/$C331)</f>
        <v/>
      </c>
      <c r="J331" s="15">
        <f>IF(N($C331)=0,"",N($E331)/$C331)</f>
        <v/>
      </c>
      <c r="K331" s="16">
        <f>IF($A331="","",N($F331)+N($G331))</f>
        <v/>
      </c>
      <c r="L331" s="15">
        <f>IF(N($D331)=0,"",$K331/$D331)</f>
        <v/>
      </c>
      <c r="M331" s="16">
        <f>IF(N($C331)=0,"",MAX(0,$C331-N($D331)))</f>
        <v/>
      </c>
      <c r="N331" s="17">
        <f>IF(N($C331)=0,"",N($H331)/$C331)</f>
        <v/>
      </c>
      <c r="O331" s="17">
        <f>IF(N($E331)=0,"",N($H331)/$E331)</f>
        <v/>
      </c>
      <c r="P331" s="18">
        <f>IF($A331="","",DATE(YEAR($A331),MONTH($A331),1))</f>
        <v/>
      </c>
    </row>
    <row r="332">
      <c r="A332" s="12" t="n"/>
      <c r="B332" s="4" t="n"/>
      <c r="C332" s="13" t="n"/>
      <c r="D332" s="13" t="n"/>
      <c r="E332" s="13" t="n"/>
      <c r="F332" s="13" t="n"/>
      <c r="G332" s="13" t="n"/>
      <c r="H332" s="14" t="n"/>
      <c r="I332" s="15">
        <f>IF(N($C332)=0,"",N($D332)/$C332)</f>
        <v/>
      </c>
      <c r="J332" s="15">
        <f>IF(N($C332)=0,"",N($E332)/$C332)</f>
        <v/>
      </c>
      <c r="K332" s="16">
        <f>IF($A332="","",N($F332)+N($G332))</f>
        <v/>
      </c>
      <c r="L332" s="15">
        <f>IF(N($D332)=0,"",$K332/$D332)</f>
        <v/>
      </c>
      <c r="M332" s="16">
        <f>IF(N($C332)=0,"",MAX(0,$C332-N($D332)))</f>
        <v/>
      </c>
      <c r="N332" s="17">
        <f>IF(N($C332)=0,"",N($H332)/$C332)</f>
        <v/>
      </c>
      <c r="O332" s="17">
        <f>IF(N($E332)=0,"",N($H332)/$E332)</f>
        <v/>
      </c>
      <c r="P332" s="18">
        <f>IF($A332="","",DATE(YEAR($A332),MONTH($A332),1))</f>
        <v/>
      </c>
    </row>
    <row r="333">
      <c r="A333" s="12" t="n"/>
      <c r="B333" s="4" t="n"/>
      <c r="C333" s="13" t="n"/>
      <c r="D333" s="13" t="n"/>
      <c r="E333" s="13" t="n"/>
      <c r="F333" s="13" t="n"/>
      <c r="G333" s="13" t="n"/>
      <c r="H333" s="14" t="n"/>
      <c r="I333" s="15">
        <f>IF(N($C333)=0,"",N($D333)/$C333)</f>
        <v/>
      </c>
      <c r="J333" s="15">
        <f>IF(N($C333)=0,"",N($E333)/$C333)</f>
        <v/>
      </c>
      <c r="K333" s="16">
        <f>IF($A333="","",N($F333)+N($G333))</f>
        <v/>
      </c>
      <c r="L333" s="15">
        <f>IF(N($D333)=0,"",$K333/$D333)</f>
        <v/>
      </c>
      <c r="M333" s="16">
        <f>IF(N($C333)=0,"",MAX(0,$C333-N($D333)))</f>
        <v/>
      </c>
      <c r="N333" s="17">
        <f>IF(N($C333)=0,"",N($H333)/$C333)</f>
        <v/>
      </c>
      <c r="O333" s="17">
        <f>IF(N($E333)=0,"",N($H333)/$E333)</f>
        <v/>
      </c>
      <c r="P333" s="18">
        <f>IF($A333="","",DATE(YEAR($A333),MONTH($A333),1))</f>
        <v/>
      </c>
    </row>
    <row r="334">
      <c r="A334" s="12" t="n"/>
      <c r="B334" s="4" t="n"/>
      <c r="C334" s="13" t="n"/>
      <c r="D334" s="13" t="n"/>
      <c r="E334" s="13" t="n"/>
      <c r="F334" s="13" t="n"/>
      <c r="G334" s="13" t="n"/>
      <c r="H334" s="14" t="n"/>
      <c r="I334" s="15">
        <f>IF(N($C334)=0,"",N($D334)/$C334)</f>
        <v/>
      </c>
      <c r="J334" s="15">
        <f>IF(N($C334)=0,"",N($E334)/$C334)</f>
        <v/>
      </c>
      <c r="K334" s="16">
        <f>IF($A334="","",N($F334)+N($G334))</f>
        <v/>
      </c>
      <c r="L334" s="15">
        <f>IF(N($D334)=0,"",$K334/$D334)</f>
        <v/>
      </c>
      <c r="M334" s="16">
        <f>IF(N($C334)=0,"",MAX(0,$C334-N($D334)))</f>
        <v/>
      </c>
      <c r="N334" s="17">
        <f>IF(N($C334)=0,"",N($H334)/$C334)</f>
        <v/>
      </c>
      <c r="O334" s="17">
        <f>IF(N($E334)=0,"",N($H334)/$E334)</f>
        <v/>
      </c>
      <c r="P334" s="18">
        <f>IF($A334="","",DATE(YEAR($A334),MONTH($A334),1))</f>
        <v/>
      </c>
    </row>
    <row r="335">
      <c r="A335" s="12" t="n"/>
      <c r="B335" s="4" t="n"/>
      <c r="C335" s="13" t="n"/>
      <c r="D335" s="13" t="n"/>
      <c r="E335" s="13" t="n"/>
      <c r="F335" s="13" t="n"/>
      <c r="G335" s="13" t="n"/>
      <c r="H335" s="14" t="n"/>
      <c r="I335" s="15">
        <f>IF(N($C335)=0,"",N($D335)/$C335)</f>
        <v/>
      </c>
      <c r="J335" s="15">
        <f>IF(N($C335)=0,"",N($E335)/$C335)</f>
        <v/>
      </c>
      <c r="K335" s="16">
        <f>IF($A335="","",N($F335)+N($G335))</f>
        <v/>
      </c>
      <c r="L335" s="15">
        <f>IF(N($D335)=0,"",$K335/$D335)</f>
        <v/>
      </c>
      <c r="M335" s="16">
        <f>IF(N($C335)=0,"",MAX(0,$C335-N($D335)))</f>
        <v/>
      </c>
      <c r="N335" s="17">
        <f>IF(N($C335)=0,"",N($H335)/$C335)</f>
        <v/>
      </c>
      <c r="O335" s="17">
        <f>IF(N($E335)=0,"",N($H335)/$E335)</f>
        <v/>
      </c>
      <c r="P335" s="18">
        <f>IF($A335="","",DATE(YEAR($A335),MONTH($A335),1))</f>
        <v/>
      </c>
    </row>
    <row r="336">
      <c r="A336" s="12" t="n"/>
      <c r="B336" s="4" t="n"/>
      <c r="C336" s="13" t="n"/>
      <c r="D336" s="13" t="n"/>
      <c r="E336" s="13" t="n"/>
      <c r="F336" s="13" t="n"/>
      <c r="G336" s="13" t="n"/>
      <c r="H336" s="14" t="n"/>
      <c r="I336" s="15">
        <f>IF(N($C336)=0,"",N($D336)/$C336)</f>
        <v/>
      </c>
      <c r="J336" s="15">
        <f>IF(N($C336)=0,"",N($E336)/$C336)</f>
        <v/>
      </c>
      <c r="K336" s="16">
        <f>IF($A336="","",N($F336)+N($G336))</f>
        <v/>
      </c>
      <c r="L336" s="15">
        <f>IF(N($D336)=0,"",$K336/$D336)</f>
        <v/>
      </c>
      <c r="M336" s="16">
        <f>IF(N($C336)=0,"",MAX(0,$C336-N($D336)))</f>
        <v/>
      </c>
      <c r="N336" s="17">
        <f>IF(N($C336)=0,"",N($H336)/$C336)</f>
        <v/>
      </c>
      <c r="O336" s="17">
        <f>IF(N($E336)=0,"",N($H336)/$E336)</f>
        <v/>
      </c>
      <c r="P336" s="18">
        <f>IF($A336="","",DATE(YEAR($A336),MONTH($A336),1))</f>
        <v/>
      </c>
    </row>
    <row r="337">
      <c r="A337" s="12" t="n"/>
      <c r="B337" s="4" t="n"/>
      <c r="C337" s="13" t="n"/>
      <c r="D337" s="13" t="n"/>
      <c r="E337" s="13" t="n"/>
      <c r="F337" s="13" t="n"/>
      <c r="G337" s="13" t="n"/>
      <c r="H337" s="14" t="n"/>
      <c r="I337" s="15">
        <f>IF(N($C337)=0,"",N($D337)/$C337)</f>
        <v/>
      </c>
      <c r="J337" s="15">
        <f>IF(N($C337)=0,"",N($E337)/$C337)</f>
        <v/>
      </c>
      <c r="K337" s="16">
        <f>IF($A337="","",N($F337)+N($G337))</f>
        <v/>
      </c>
      <c r="L337" s="15">
        <f>IF(N($D337)=0,"",$K337/$D337)</f>
        <v/>
      </c>
      <c r="M337" s="16">
        <f>IF(N($C337)=0,"",MAX(0,$C337-N($D337)))</f>
        <v/>
      </c>
      <c r="N337" s="17">
        <f>IF(N($C337)=0,"",N($H337)/$C337)</f>
        <v/>
      </c>
      <c r="O337" s="17">
        <f>IF(N($E337)=0,"",N($H337)/$E337)</f>
        <v/>
      </c>
      <c r="P337" s="18">
        <f>IF($A337="","",DATE(YEAR($A337),MONTH($A337),1))</f>
        <v/>
      </c>
    </row>
    <row r="338">
      <c r="A338" s="12" t="n"/>
      <c r="B338" s="4" t="n"/>
      <c r="C338" s="13" t="n"/>
      <c r="D338" s="13" t="n"/>
      <c r="E338" s="13" t="n"/>
      <c r="F338" s="13" t="n"/>
      <c r="G338" s="13" t="n"/>
      <c r="H338" s="14" t="n"/>
      <c r="I338" s="15">
        <f>IF(N($C338)=0,"",N($D338)/$C338)</f>
        <v/>
      </c>
      <c r="J338" s="15">
        <f>IF(N($C338)=0,"",N($E338)/$C338)</f>
        <v/>
      </c>
      <c r="K338" s="16">
        <f>IF($A338="","",N($F338)+N($G338))</f>
        <v/>
      </c>
      <c r="L338" s="15">
        <f>IF(N($D338)=0,"",$K338/$D338)</f>
        <v/>
      </c>
      <c r="M338" s="16">
        <f>IF(N($C338)=0,"",MAX(0,$C338-N($D338)))</f>
        <v/>
      </c>
      <c r="N338" s="17">
        <f>IF(N($C338)=0,"",N($H338)/$C338)</f>
        <v/>
      </c>
      <c r="O338" s="17">
        <f>IF(N($E338)=0,"",N($H338)/$E338)</f>
        <v/>
      </c>
      <c r="P338" s="18">
        <f>IF($A338="","",DATE(YEAR($A338),MONTH($A338),1))</f>
        <v/>
      </c>
    </row>
    <row r="339">
      <c r="A339" s="12" t="n"/>
      <c r="B339" s="4" t="n"/>
      <c r="C339" s="13" t="n"/>
      <c r="D339" s="13" t="n"/>
      <c r="E339" s="13" t="n"/>
      <c r="F339" s="13" t="n"/>
      <c r="G339" s="13" t="n"/>
      <c r="H339" s="14" t="n"/>
      <c r="I339" s="15">
        <f>IF(N($C339)=0,"",N($D339)/$C339)</f>
        <v/>
      </c>
      <c r="J339" s="15">
        <f>IF(N($C339)=0,"",N($E339)/$C339)</f>
        <v/>
      </c>
      <c r="K339" s="16">
        <f>IF($A339="","",N($F339)+N($G339))</f>
        <v/>
      </c>
      <c r="L339" s="15">
        <f>IF(N($D339)=0,"",$K339/$D339)</f>
        <v/>
      </c>
      <c r="M339" s="16">
        <f>IF(N($C339)=0,"",MAX(0,$C339-N($D339)))</f>
        <v/>
      </c>
      <c r="N339" s="17">
        <f>IF(N($C339)=0,"",N($H339)/$C339)</f>
        <v/>
      </c>
      <c r="O339" s="17">
        <f>IF(N($E339)=0,"",N($H339)/$E339)</f>
        <v/>
      </c>
      <c r="P339" s="18">
        <f>IF($A339="","",DATE(YEAR($A339),MONTH($A339),1))</f>
        <v/>
      </c>
    </row>
    <row r="340">
      <c r="A340" s="12" t="n"/>
      <c r="B340" s="4" t="n"/>
      <c r="C340" s="13" t="n"/>
      <c r="D340" s="13" t="n"/>
      <c r="E340" s="13" t="n"/>
      <c r="F340" s="13" t="n"/>
      <c r="G340" s="13" t="n"/>
      <c r="H340" s="14" t="n"/>
      <c r="I340" s="15">
        <f>IF(N($C340)=0,"",N($D340)/$C340)</f>
        <v/>
      </c>
      <c r="J340" s="15">
        <f>IF(N($C340)=0,"",N($E340)/$C340)</f>
        <v/>
      </c>
      <c r="K340" s="16">
        <f>IF($A340="","",N($F340)+N($G340))</f>
        <v/>
      </c>
      <c r="L340" s="15">
        <f>IF(N($D340)=0,"",$K340/$D340)</f>
        <v/>
      </c>
      <c r="M340" s="16">
        <f>IF(N($C340)=0,"",MAX(0,$C340-N($D340)))</f>
        <v/>
      </c>
      <c r="N340" s="17">
        <f>IF(N($C340)=0,"",N($H340)/$C340)</f>
        <v/>
      </c>
      <c r="O340" s="17">
        <f>IF(N($E340)=0,"",N($H340)/$E340)</f>
        <v/>
      </c>
      <c r="P340" s="18">
        <f>IF($A340="","",DATE(YEAR($A340),MONTH($A340),1))</f>
        <v/>
      </c>
    </row>
    <row r="341">
      <c r="A341" s="12" t="n"/>
      <c r="B341" s="4" t="n"/>
      <c r="C341" s="13" t="n"/>
      <c r="D341" s="13" t="n"/>
      <c r="E341" s="13" t="n"/>
      <c r="F341" s="13" t="n"/>
      <c r="G341" s="13" t="n"/>
      <c r="H341" s="14" t="n"/>
      <c r="I341" s="15">
        <f>IF(N($C341)=0,"",N($D341)/$C341)</f>
        <v/>
      </c>
      <c r="J341" s="15">
        <f>IF(N($C341)=0,"",N($E341)/$C341)</f>
        <v/>
      </c>
      <c r="K341" s="16">
        <f>IF($A341="","",N($F341)+N($G341))</f>
        <v/>
      </c>
      <c r="L341" s="15">
        <f>IF(N($D341)=0,"",$K341/$D341)</f>
        <v/>
      </c>
      <c r="M341" s="16">
        <f>IF(N($C341)=0,"",MAX(0,$C341-N($D341)))</f>
        <v/>
      </c>
      <c r="N341" s="17">
        <f>IF(N($C341)=0,"",N($H341)/$C341)</f>
        <v/>
      </c>
      <c r="O341" s="17">
        <f>IF(N($E341)=0,"",N($H341)/$E341)</f>
        <v/>
      </c>
      <c r="P341" s="18">
        <f>IF($A341="","",DATE(YEAR($A341),MONTH($A341),1))</f>
        <v/>
      </c>
    </row>
    <row r="342">
      <c r="A342" s="12" t="n"/>
      <c r="B342" s="4" t="n"/>
      <c r="C342" s="13" t="n"/>
      <c r="D342" s="13" t="n"/>
      <c r="E342" s="13" t="n"/>
      <c r="F342" s="13" t="n"/>
      <c r="G342" s="13" t="n"/>
      <c r="H342" s="14" t="n"/>
      <c r="I342" s="15">
        <f>IF(N($C342)=0,"",N($D342)/$C342)</f>
        <v/>
      </c>
      <c r="J342" s="15">
        <f>IF(N($C342)=0,"",N($E342)/$C342)</f>
        <v/>
      </c>
      <c r="K342" s="16">
        <f>IF($A342="","",N($F342)+N($G342))</f>
        <v/>
      </c>
      <c r="L342" s="15">
        <f>IF(N($D342)=0,"",$K342/$D342)</f>
        <v/>
      </c>
      <c r="M342" s="16">
        <f>IF(N($C342)=0,"",MAX(0,$C342-N($D342)))</f>
        <v/>
      </c>
      <c r="N342" s="17">
        <f>IF(N($C342)=0,"",N($H342)/$C342)</f>
        <v/>
      </c>
      <c r="O342" s="17">
        <f>IF(N($E342)=0,"",N($H342)/$E342)</f>
        <v/>
      </c>
      <c r="P342" s="18">
        <f>IF($A342="","",DATE(YEAR($A342),MONTH($A342),1))</f>
        <v/>
      </c>
    </row>
    <row r="343">
      <c r="A343" s="12" t="n"/>
      <c r="B343" s="4" t="n"/>
      <c r="C343" s="13" t="n"/>
      <c r="D343" s="13" t="n"/>
      <c r="E343" s="13" t="n"/>
      <c r="F343" s="13" t="n"/>
      <c r="G343" s="13" t="n"/>
      <c r="H343" s="14" t="n"/>
      <c r="I343" s="15">
        <f>IF(N($C343)=0,"",N($D343)/$C343)</f>
        <v/>
      </c>
      <c r="J343" s="15">
        <f>IF(N($C343)=0,"",N($E343)/$C343)</f>
        <v/>
      </c>
      <c r="K343" s="16">
        <f>IF($A343="","",N($F343)+N($G343))</f>
        <v/>
      </c>
      <c r="L343" s="15">
        <f>IF(N($D343)=0,"",$K343/$D343)</f>
        <v/>
      </c>
      <c r="M343" s="16">
        <f>IF(N($C343)=0,"",MAX(0,$C343-N($D343)))</f>
        <v/>
      </c>
      <c r="N343" s="17">
        <f>IF(N($C343)=0,"",N($H343)/$C343)</f>
        <v/>
      </c>
      <c r="O343" s="17">
        <f>IF(N($E343)=0,"",N($H343)/$E343)</f>
        <v/>
      </c>
      <c r="P343" s="18">
        <f>IF($A343="","",DATE(YEAR($A343),MONTH($A343),1))</f>
        <v/>
      </c>
    </row>
    <row r="344">
      <c r="A344" s="12" t="n"/>
      <c r="B344" s="4" t="n"/>
      <c r="C344" s="13" t="n"/>
      <c r="D344" s="13" t="n"/>
      <c r="E344" s="13" t="n"/>
      <c r="F344" s="13" t="n"/>
      <c r="G344" s="13" t="n"/>
      <c r="H344" s="14" t="n"/>
      <c r="I344" s="15">
        <f>IF(N($C344)=0,"",N($D344)/$C344)</f>
        <v/>
      </c>
      <c r="J344" s="15">
        <f>IF(N($C344)=0,"",N($E344)/$C344)</f>
        <v/>
      </c>
      <c r="K344" s="16">
        <f>IF($A344="","",N($F344)+N($G344))</f>
        <v/>
      </c>
      <c r="L344" s="15">
        <f>IF(N($D344)=0,"",$K344/$D344)</f>
        <v/>
      </c>
      <c r="M344" s="16">
        <f>IF(N($C344)=0,"",MAX(0,$C344-N($D344)))</f>
        <v/>
      </c>
      <c r="N344" s="17">
        <f>IF(N($C344)=0,"",N($H344)/$C344)</f>
        <v/>
      </c>
      <c r="O344" s="17">
        <f>IF(N($E344)=0,"",N($H344)/$E344)</f>
        <v/>
      </c>
      <c r="P344" s="18">
        <f>IF($A344="","",DATE(YEAR($A344),MONTH($A344),1))</f>
        <v/>
      </c>
    </row>
    <row r="345">
      <c r="A345" s="12" t="n"/>
      <c r="B345" s="4" t="n"/>
      <c r="C345" s="13" t="n"/>
      <c r="D345" s="13" t="n"/>
      <c r="E345" s="13" t="n"/>
      <c r="F345" s="13" t="n"/>
      <c r="G345" s="13" t="n"/>
      <c r="H345" s="14" t="n"/>
      <c r="I345" s="15">
        <f>IF(N($C345)=0,"",N($D345)/$C345)</f>
        <v/>
      </c>
      <c r="J345" s="15">
        <f>IF(N($C345)=0,"",N($E345)/$C345)</f>
        <v/>
      </c>
      <c r="K345" s="16">
        <f>IF($A345="","",N($F345)+N($G345))</f>
        <v/>
      </c>
      <c r="L345" s="15">
        <f>IF(N($D345)=0,"",$K345/$D345)</f>
        <v/>
      </c>
      <c r="M345" s="16">
        <f>IF(N($C345)=0,"",MAX(0,$C345-N($D345)))</f>
        <v/>
      </c>
      <c r="N345" s="17">
        <f>IF(N($C345)=0,"",N($H345)/$C345)</f>
        <v/>
      </c>
      <c r="O345" s="17">
        <f>IF(N($E345)=0,"",N($H345)/$E345)</f>
        <v/>
      </c>
      <c r="P345" s="18">
        <f>IF($A345="","",DATE(YEAR($A345),MONTH($A345),1))</f>
        <v/>
      </c>
    </row>
    <row r="346">
      <c r="A346" s="12" t="n"/>
      <c r="B346" s="4" t="n"/>
      <c r="C346" s="13" t="n"/>
      <c r="D346" s="13" t="n"/>
      <c r="E346" s="13" t="n"/>
      <c r="F346" s="13" t="n"/>
      <c r="G346" s="13" t="n"/>
      <c r="H346" s="14" t="n"/>
      <c r="I346" s="15">
        <f>IF(N($C346)=0,"",N($D346)/$C346)</f>
        <v/>
      </c>
      <c r="J346" s="15">
        <f>IF(N($C346)=0,"",N($E346)/$C346)</f>
        <v/>
      </c>
      <c r="K346" s="16">
        <f>IF($A346="","",N($F346)+N($G346))</f>
        <v/>
      </c>
      <c r="L346" s="15">
        <f>IF(N($D346)=0,"",$K346/$D346)</f>
        <v/>
      </c>
      <c r="M346" s="16">
        <f>IF(N($C346)=0,"",MAX(0,$C346-N($D346)))</f>
        <v/>
      </c>
      <c r="N346" s="17">
        <f>IF(N($C346)=0,"",N($H346)/$C346)</f>
        <v/>
      </c>
      <c r="O346" s="17">
        <f>IF(N($E346)=0,"",N($H346)/$E346)</f>
        <v/>
      </c>
      <c r="P346" s="18">
        <f>IF($A346="","",DATE(YEAR($A346),MONTH($A346),1))</f>
        <v/>
      </c>
    </row>
    <row r="347">
      <c r="A347" s="12" t="n"/>
      <c r="B347" s="4" t="n"/>
      <c r="C347" s="13" t="n"/>
      <c r="D347" s="13" t="n"/>
      <c r="E347" s="13" t="n"/>
      <c r="F347" s="13" t="n"/>
      <c r="G347" s="13" t="n"/>
      <c r="H347" s="14" t="n"/>
      <c r="I347" s="15">
        <f>IF(N($C347)=0,"",N($D347)/$C347)</f>
        <v/>
      </c>
      <c r="J347" s="15">
        <f>IF(N($C347)=0,"",N($E347)/$C347)</f>
        <v/>
      </c>
      <c r="K347" s="16">
        <f>IF($A347="","",N($F347)+N($G347))</f>
        <v/>
      </c>
      <c r="L347" s="15">
        <f>IF(N($D347)=0,"",$K347/$D347)</f>
        <v/>
      </c>
      <c r="M347" s="16">
        <f>IF(N($C347)=0,"",MAX(0,$C347-N($D347)))</f>
        <v/>
      </c>
      <c r="N347" s="17">
        <f>IF(N($C347)=0,"",N($H347)/$C347)</f>
        <v/>
      </c>
      <c r="O347" s="17">
        <f>IF(N($E347)=0,"",N($H347)/$E347)</f>
        <v/>
      </c>
      <c r="P347" s="18">
        <f>IF($A347="","",DATE(YEAR($A347),MONTH($A347),1))</f>
        <v/>
      </c>
    </row>
    <row r="348">
      <c r="A348" s="12" t="n"/>
      <c r="B348" s="4" t="n"/>
      <c r="C348" s="13" t="n"/>
      <c r="D348" s="13" t="n"/>
      <c r="E348" s="13" t="n"/>
      <c r="F348" s="13" t="n"/>
      <c r="G348" s="13" t="n"/>
      <c r="H348" s="14" t="n"/>
      <c r="I348" s="15">
        <f>IF(N($C348)=0,"",N($D348)/$C348)</f>
        <v/>
      </c>
      <c r="J348" s="15">
        <f>IF(N($C348)=0,"",N($E348)/$C348)</f>
        <v/>
      </c>
      <c r="K348" s="16">
        <f>IF($A348="","",N($F348)+N($G348))</f>
        <v/>
      </c>
      <c r="L348" s="15">
        <f>IF(N($D348)=0,"",$K348/$D348)</f>
        <v/>
      </c>
      <c r="M348" s="16">
        <f>IF(N($C348)=0,"",MAX(0,$C348-N($D348)))</f>
        <v/>
      </c>
      <c r="N348" s="17">
        <f>IF(N($C348)=0,"",N($H348)/$C348)</f>
        <v/>
      </c>
      <c r="O348" s="17">
        <f>IF(N($E348)=0,"",N($H348)/$E348)</f>
        <v/>
      </c>
      <c r="P348" s="18">
        <f>IF($A348="","",DATE(YEAR($A348),MONTH($A348),1))</f>
        <v/>
      </c>
    </row>
    <row r="349">
      <c r="A349" s="12" t="n"/>
      <c r="B349" s="4" t="n"/>
      <c r="C349" s="13" t="n"/>
      <c r="D349" s="13" t="n"/>
      <c r="E349" s="13" t="n"/>
      <c r="F349" s="13" t="n"/>
      <c r="G349" s="13" t="n"/>
      <c r="H349" s="14" t="n"/>
      <c r="I349" s="15">
        <f>IF(N($C349)=0,"",N($D349)/$C349)</f>
        <v/>
      </c>
      <c r="J349" s="15">
        <f>IF(N($C349)=0,"",N($E349)/$C349)</f>
        <v/>
      </c>
      <c r="K349" s="16">
        <f>IF($A349="","",N($F349)+N($G349))</f>
        <v/>
      </c>
      <c r="L349" s="15">
        <f>IF(N($D349)=0,"",$K349/$D349)</f>
        <v/>
      </c>
      <c r="M349" s="16">
        <f>IF(N($C349)=0,"",MAX(0,$C349-N($D349)))</f>
        <v/>
      </c>
      <c r="N349" s="17">
        <f>IF(N($C349)=0,"",N($H349)/$C349)</f>
        <v/>
      </c>
      <c r="O349" s="17">
        <f>IF(N($E349)=0,"",N($H349)/$E349)</f>
        <v/>
      </c>
      <c r="P349" s="18">
        <f>IF($A349="","",DATE(YEAR($A349),MONTH($A349),1))</f>
        <v/>
      </c>
    </row>
    <row r="350">
      <c r="A350" s="12" t="n"/>
      <c r="B350" s="4" t="n"/>
      <c r="C350" s="13" t="n"/>
      <c r="D350" s="13" t="n"/>
      <c r="E350" s="13" t="n"/>
      <c r="F350" s="13" t="n"/>
      <c r="G350" s="13" t="n"/>
      <c r="H350" s="14" t="n"/>
      <c r="I350" s="15">
        <f>IF(N($C350)=0,"",N($D350)/$C350)</f>
        <v/>
      </c>
      <c r="J350" s="15">
        <f>IF(N($C350)=0,"",N($E350)/$C350)</f>
        <v/>
      </c>
      <c r="K350" s="16">
        <f>IF($A350="","",N($F350)+N($G350))</f>
        <v/>
      </c>
      <c r="L350" s="15">
        <f>IF(N($D350)=0,"",$K350/$D350)</f>
        <v/>
      </c>
      <c r="M350" s="16">
        <f>IF(N($C350)=0,"",MAX(0,$C350-N($D350)))</f>
        <v/>
      </c>
      <c r="N350" s="17">
        <f>IF(N($C350)=0,"",N($H350)/$C350)</f>
        <v/>
      </c>
      <c r="O350" s="17">
        <f>IF(N($E350)=0,"",N($H350)/$E350)</f>
        <v/>
      </c>
      <c r="P350" s="18">
        <f>IF($A350="","",DATE(YEAR($A350),MONTH($A350),1))</f>
        <v/>
      </c>
    </row>
    <row r="351">
      <c r="A351" s="12" t="n"/>
      <c r="B351" s="4" t="n"/>
      <c r="C351" s="13" t="n"/>
      <c r="D351" s="13" t="n"/>
      <c r="E351" s="13" t="n"/>
      <c r="F351" s="13" t="n"/>
      <c r="G351" s="13" t="n"/>
      <c r="H351" s="14" t="n"/>
      <c r="I351" s="15">
        <f>IF(N($C351)=0,"",N($D351)/$C351)</f>
        <v/>
      </c>
      <c r="J351" s="15">
        <f>IF(N($C351)=0,"",N($E351)/$C351)</f>
        <v/>
      </c>
      <c r="K351" s="16">
        <f>IF($A351="","",N($F351)+N($G351))</f>
        <v/>
      </c>
      <c r="L351" s="15">
        <f>IF(N($D351)=0,"",$K351/$D351)</f>
        <v/>
      </c>
      <c r="M351" s="16">
        <f>IF(N($C351)=0,"",MAX(0,$C351-N($D351)))</f>
        <v/>
      </c>
      <c r="N351" s="17">
        <f>IF(N($C351)=0,"",N($H351)/$C351)</f>
        <v/>
      </c>
      <c r="O351" s="17">
        <f>IF(N($E351)=0,"",N($H351)/$E351)</f>
        <v/>
      </c>
      <c r="P351" s="18">
        <f>IF($A351="","",DATE(YEAR($A351),MONTH($A351),1))</f>
        <v/>
      </c>
    </row>
    <row r="352">
      <c r="A352" s="12" t="n"/>
      <c r="B352" s="4" t="n"/>
      <c r="C352" s="13" t="n"/>
      <c r="D352" s="13" t="n"/>
      <c r="E352" s="13" t="n"/>
      <c r="F352" s="13" t="n"/>
      <c r="G352" s="13" t="n"/>
      <c r="H352" s="14" t="n"/>
      <c r="I352" s="15">
        <f>IF(N($C352)=0,"",N($D352)/$C352)</f>
        <v/>
      </c>
      <c r="J352" s="15">
        <f>IF(N($C352)=0,"",N($E352)/$C352)</f>
        <v/>
      </c>
      <c r="K352" s="16">
        <f>IF($A352="","",N($F352)+N($G352))</f>
        <v/>
      </c>
      <c r="L352" s="15">
        <f>IF(N($D352)=0,"",$K352/$D352)</f>
        <v/>
      </c>
      <c r="M352" s="16">
        <f>IF(N($C352)=0,"",MAX(0,$C352-N($D352)))</f>
        <v/>
      </c>
      <c r="N352" s="17">
        <f>IF(N($C352)=0,"",N($H352)/$C352)</f>
        <v/>
      </c>
      <c r="O352" s="17">
        <f>IF(N($E352)=0,"",N($H352)/$E352)</f>
        <v/>
      </c>
      <c r="P352" s="18">
        <f>IF($A352="","",DATE(YEAR($A352),MONTH($A352),1))</f>
        <v/>
      </c>
    </row>
    <row r="353">
      <c r="A353" s="12" t="n"/>
      <c r="B353" s="4" t="n"/>
      <c r="C353" s="13" t="n"/>
      <c r="D353" s="13" t="n"/>
      <c r="E353" s="13" t="n"/>
      <c r="F353" s="13" t="n"/>
      <c r="G353" s="13" t="n"/>
      <c r="H353" s="14" t="n"/>
      <c r="I353" s="15">
        <f>IF(N($C353)=0,"",N($D353)/$C353)</f>
        <v/>
      </c>
      <c r="J353" s="15">
        <f>IF(N($C353)=0,"",N($E353)/$C353)</f>
        <v/>
      </c>
      <c r="K353" s="16">
        <f>IF($A353="","",N($F353)+N($G353))</f>
        <v/>
      </c>
      <c r="L353" s="15">
        <f>IF(N($D353)=0,"",$K353/$D353)</f>
        <v/>
      </c>
      <c r="M353" s="16">
        <f>IF(N($C353)=0,"",MAX(0,$C353-N($D353)))</f>
        <v/>
      </c>
      <c r="N353" s="17">
        <f>IF(N($C353)=0,"",N($H353)/$C353)</f>
        <v/>
      </c>
      <c r="O353" s="17">
        <f>IF(N($E353)=0,"",N($H353)/$E353)</f>
        <v/>
      </c>
      <c r="P353" s="18">
        <f>IF($A353="","",DATE(YEAR($A353),MONTH($A353),1))</f>
        <v/>
      </c>
    </row>
    <row r="354">
      <c r="A354" s="12" t="n"/>
      <c r="B354" s="4" t="n"/>
      <c r="C354" s="13" t="n"/>
      <c r="D354" s="13" t="n"/>
      <c r="E354" s="13" t="n"/>
      <c r="F354" s="13" t="n"/>
      <c r="G354" s="13" t="n"/>
      <c r="H354" s="14" t="n"/>
      <c r="I354" s="15">
        <f>IF(N($C354)=0,"",N($D354)/$C354)</f>
        <v/>
      </c>
      <c r="J354" s="15">
        <f>IF(N($C354)=0,"",N($E354)/$C354)</f>
        <v/>
      </c>
      <c r="K354" s="16">
        <f>IF($A354="","",N($F354)+N($G354))</f>
        <v/>
      </c>
      <c r="L354" s="15">
        <f>IF(N($D354)=0,"",$K354/$D354)</f>
        <v/>
      </c>
      <c r="M354" s="16">
        <f>IF(N($C354)=0,"",MAX(0,$C354-N($D354)))</f>
        <v/>
      </c>
      <c r="N354" s="17">
        <f>IF(N($C354)=0,"",N($H354)/$C354)</f>
        <v/>
      </c>
      <c r="O354" s="17">
        <f>IF(N($E354)=0,"",N($H354)/$E354)</f>
        <v/>
      </c>
      <c r="P354" s="18">
        <f>IF($A354="","",DATE(YEAR($A354),MONTH($A354),1))</f>
        <v/>
      </c>
    </row>
    <row r="355">
      <c r="A355" s="12" t="n"/>
      <c r="B355" s="4" t="n"/>
      <c r="C355" s="13" t="n"/>
      <c r="D355" s="13" t="n"/>
      <c r="E355" s="13" t="n"/>
      <c r="F355" s="13" t="n"/>
      <c r="G355" s="13" t="n"/>
      <c r="H355" s="14" t="n"/>
      <c r="I355" s="15">
        <f>IF(N($C355)=0,"",N($D355)/$C355)</f>
        <v/>
      </c>
      <c r="J355" s="15">
        <f>IF(N($C355)=0,"",N($E355)/$C355)</f>
        <v/>
      </c>
      <c r="K355" s="16">
        <f>IF($A355="","",N($F355)+N($G355))</f>
        <v/>
      </c>
      <c r="L355" s="15">
        <f>IF(N($D355)=0,"",$K355/$D355)</f>
        <v/>
      </c>
      <c r="M355" s="16">
        <f>IF(N($C355)=0,"",MAX(0,$C355-N($D355)))</f>
        <v/>
      </c>
      <c r="N355" s="17">
        <f>IF(N($C355)=0,"",N($H355)/$C355)</f>
        <v/>
      </c>
      <c r="O355" s="17">
        <f>IF(N($E355)=0,"",N($H355)/$E355)</f>
        <v/>
      </c>
      <c r="P355" s="18">
        <f>IF($A355="","",DATE(YEAR($A355),MONTH($A355),1))</f>
        <v/>
      </c>
    </row>
    <row r="356">
      <c r="A356" s="12" t="n"/>
      <c r="B356" s="4" t="n"/>
      <c r="C356" s="13" t="n"/>
      <c r="D356" s="13" t="n"/>
      <c r="E356" s="13" t="n"/>
      <c r="F356" s="13" t="n"/>
      <c r="G356" s="13" t="n"/>
      <c r="H356" s="14" t="n"/>
      <c r="I356" s="15">
        <f>IF(N($C356)=0,"",N($D356)/$C356)</f>
        <v/>
      </c>
      <c r="J356" s="15">
        <f>IF(N($C356)=0,"",N($E356)/$C356)</f>
        <v/>
      </c>
      <c r="K356" s="16">
        <f>IF($A356="","",N($F356)+N($G356))</f>
        <v/>
      </c>
      <c r="L356" s="15">
        <f>IF(N($D356)=0,"",$K356/$D356)</f>
        <v/>
      </c>
      <c r="M356" s="16">
        <f>IF(N($C356)=0,"",MAX(0,$C356-N($D356)))</f>
        <v/>
      </c>
      <c r="N356" s="17">
        <f>IF(N($C356)=0,"",N($H356)/$C356)</f>
        <v/>
      </c>
      <c r="O356" s="17">
        <f>IF(N($E356)=0,"",N($H356)/$E356)</f>
        <v/>
      </c>
      <c r="P356" s="18">
        <f>IF($A356="","",DATE(YEAR($A356),MONTH($A356),1))</f>
        <v/>
      </c>
    </row>
    <row r="357">
      <c r="A357" s="12" t="n"/>
      <c r="B357" s="4" t="n"/>
      <c r="C357" s="13" t="n"/>
      <c r="D357" s="13" t="n"/>
      <c r="E357" s="13" t="n"/>
      <c r="F357" s="13" t="n"/>
      <c r="G357" s="13" t="n"/>
      <c r="H357" s="14" t="n"/>
      <c r="I357" s="15">
        <f>IF(N($C357)=0,"",N($D357)/$C357)</f>
        <v/>
      </c>
      <c r="J357" s="15">
        <f>IF(N($C357)=0,"",N($E357)/$C357)</f>
        <v/>
      </c>
      <c r="K357" s="16">
        <f>IF($A357="","",N($F357)+N($G357))</f>
        <v/>
      </c>
      <c r="L357" s="15">
        <f>IF(N($D357)=0,"",$K357/$D357)</f>
        <v/>
      </c>
      <c r="M357" s="16">
        <f>IF(N($C357)=0,"",MAX(0,$C357-N($D357)))</f>
        <v/>
      </c>
      <c r="N357" s="17">
        <f>IF(N($C357)=0,"",N($H357)/$C357)</f>
        <v/>
      </c>
      <c r="O357" s="17">
        <f>IF(N($E357)=0,"",N($H357)/$E357)</f>
        <v/>
      </c>
      <c r="P357" s="18">
        <f>IF($A357="","",DATE(YEAR($A357),MONTH($A357),1))</f>
        <v/>
      </c>
    </row>
    <row r="358">
      <c r="A358" s="12" t="n"/>
      <c r="B358" s="4" t="n"/>
      <c r="C358" s="13" t="n"/>
      <c r="D358" s="13" t="n"/>
      <c r="E358" s="13" t="n"/>
      <c r="F358" s="13" t="n"/>
      <c r="G358" s="13" t="n"/>
      <c r="H358" s="14" t="n"/>
      <c r="I358" s="15">
        <f>IF(N($C358)=0,"",N($D358)/$C358)</f>
        <v/>
      </c>
      <c r="J358" s="15">
        <f>IF(N($C358)=0,"",N($E358)/$C358)</f>
        <v/>
      </c>
      <c r="K358" s="16">
        <f>IF($A358="","",N($F358)+N($G358))</f>
        <v/>
      </c>
      <c r="L358" s="15">
        <f>IF(N($D358)=0,"",$K358/$D358)</f>
        <v/>
      </c>
      <c r="M358" s="16">
        <f>IF(N($C358)=0,"",MAX(0,$C358-N($D358)))</f>
        <v/>
      </c>
      <c r="N358" s="17">
        <f>IF(N($C358)=0,"",N($H358)/$C358)</f>
        <v/>
      </c>
      <c r="O358" s="17">
        <f>IF(N($E358)=0,"",N($H358)/$E358)</f>
        <v/>
      </c>
      <c r="P358" s="18">
        <f>IF($A358="","",DATE(YEAR($A358),MONTH($A358),1))</f>
        <v/>
      </c>
    </row>
    <row r="359">
      <c r="A359" s="12" t="n"/>
      <c r="B359" s="4" t="n"/>
      <c r="C359" s="13" t="n"/>
      <c r="D359" s="13" t="n"/>
      <c r="E359" s="13" t="n"/>
      <c r="F359" s="13" t="n"/>
      <c r="G359" s="13" t="n"/>
      <c r="H359" s="14" t="n"/>
      <c r="I359" s="15">
        <f>IF(N($C359)=0,"",N($D359)/$C359)</f>
        <v/>
      </c>
      <c r="J359" s="15">
        <f>IF(N($C359)=0,"",N($E359)/$C359)</f>
        <v/>
      </c>
      <c r="K359" s="16">
        <f>IF($A359="","",N($F359)+N($G359))</f>
        <v/>
      </c>
      <c r="L359" s="15">
        <f>IF(N($D359)=0,"",$K359/$D359)</f>
        <v/>
      </c>
      <c r="M359" s="16">
        <f>IF(N($C359)=0,"",MAX(0,$C359-N($D359)))</f>
        <v/>
      </c>
      <c r="N359" s="17">
        <f>IF(N($C359)=0,"",N($H359)/$C359)</f>
        <v/>
      </c>
      <c r="O359" s="17">
        <f>IF(N($E359)=0,"",N($H359)/$E359)</f>
        <v/>
      </c>
      <c r="P359" s="18">
        <f>IF($A359="","",DATE(YEAR($A359),MONTH($A359),1))</f>
        <v/>
      </c>
    </row>
    <row r="360">
      <c r="A360" s="12" t="n"/>
      <c r="B360" s="4" t="n"/>
      <c r="C360" s="13" t="n"/>
      <c r="D360" s="13" t="n"/>
      <c r="E360" s="13" t="n"/>
      <c r="F360" s="13" t="n"/>
      <c r="G360" s="13" t="n"/>
      <c r="H360" s="14" t="n"/>
      <c r="I360" s="15">
        <f>IF(N($C360)=0,"",N($D360)/$C360)</f>
        <v/>
      </c>
      <c r="J360" s="15">
        <f>IF(N($C360)=0,"",N($E360)/$C360)</f>
        <v/>
      </c>
      <c r="K360" s="16">
        <f>IF($A360="","",N($F360)+N($G360))</f>
        <v/>
      </c>
      <c r="L360" s="15">
        <f>IF(N($D360)=0,"",$K360/$D360)</f>
        <v/>
      </c>
      <c r="M360" s="16">
        <f>IF(N($C360)=0,"",MAX(0,$C360-N($D360)))</f>
        <v/>
      </c>
      <c r="N360" s="17">
        <f>IF(N($C360)=0,"",N($H360)/$C360)</f>
        <v/>
      </c>
      <c r="O360" s="17">
        <f>IF(N($E360)=0,"",N($H360)/$E360)</f>
        <v/>
      </c>
      <c r="P360" s="18">
        <f>IF($A360="","",DATE(YEAR($A360),MONTH($A360),1))</f>
        <v/>
      </c>
    </row>
    <row r="361">
      <c r="A361" s="12" t="n"/>
      <c r="B361" s="4" t="n"/>
      <c r="C361" s="13" t="n"/>
      <c r="D361" s="13" t="n"/>
      <c r="E361" s="13" t="n"/>
      <c r="F361" s="13" t="n"/>
      <c r="G361" s="13" t="n"/>
      <c r="H361" s="14" t="n"/>
      <c r="I361" s="15">
        <f>IF(N($C361)=0,"",N($D361)/$C361)</f>
        <v/>
      </c>
      <c r="J361" s="15">
        <f>IF(N($C361)=0,"",N($E361)/$C361)</f>
        <v/>
      </c>
      <c r="K361" s="16">
        <f>IF($A361="","",N($F361)+N($G361))</f>
        <v/>
      </c>
      <c r="L361" s="15">
        <f>IF(N($D361)=0,"",$K361/$D361)</f>
        <v/>
      </c>
      <c r="M361" s="16">
        <f>IF(N($C361)=0,"",MAX(0,$C361-N($D361)))</f>
        <v/>
      </c>
      <c r="N361" s="17">
        <f>IF(N($C361)=0,"",N($H361)/$C361)</f>
        <v/>
      </c>
      <c r="O361" s="17">
        <f>IF(N($E361)=0,"",N($H361)/$E361)</f>
        <v/>
      </c>
      <c r="P361" s="18">
        <f>IF($A361="","",DATE(YEAR($A361),MONTH($A361),1))</f>
        <v/>
      </c>
    </row>
    <row r="362">
      <c r="A362" s="12" t="n"/>
      <c r="B362" s="4" t="n"/>
      <c r="C362" s="13" t="n"/>
      <c r="D362" s="13" t="n"/>
      <c r="E362" s="13" t="n"/>
      <c r="F362" s="13" t="n"/>
      <c r="G362" s="13" t="n"/>
      <c r="H362" s="14" t="n"/>
      <c r="I362" s="15">
        <f>IF(N($C362)=0,"",N($D362)/$C362)</f>
        <v/>
      </c>
      <c r="J362" s="15">
        <f>IF(N($C362)=0,"",N($E362)/$C362)</f>
        <v/>
      </c>
      <c r="K362" s="16">
        <f>IF($A362="","",N($F362)+N($G362))</f>
        <v/>
      </c>
      <c r="L362" s="15">
        <f>IF(N($D362)=0,"",$K362/$D362)</f>
        <v/>
      </c>
      <c r="M362" s="16">
        <f>IF(N($C362)=0,"",MAX(0,$C362-N($D362)))</f>
        <v/>
      </c>
      <c r="N362" s="17">
        <f>IF(N($C362)=0,"",N($H362)/$C362)</f>
        <v/>
      </c>
      <c r="O362" s="17">
        <f>IF(N($E362)=0,"",N($H362)/$E362)</f>
        <v/>
      </c>
      <c r="P362" s="18">
        <f>IF($A362="","",DATE(YEAR($A362),MONTH($A362),1))</f>
        <v/>
      </c>
    </row>
    <row r="363">
      <c r="A363" s="12" t="n"/>
      <c r="B363" s="4" t="n"/>
      <c r="C363" s="13" t="n"/>
      <c r="D363" s="13" t="n"/>
      <c r="E363" s="13" t="n"/>
      <c r="F363" s="13" t="n"/>
      <c r="G363" s="13" t="n"/>
      <c r="H363" s="14" t="n"/>
      <c r="I363" s="15">
        <f>IF(N($C363)=0,"",N($D363)/$C363)</f>
        <v/>
      </c>
      <c r="J363" s="15">
        <f>IF(N($C363)=0,"",N($E363)/$C363)</f>
        <v/>
      </c>
      <c r="K363" s="16">
        <f>IF($A363="","",N($F363)+N($G363))</f>
        <v/>
      </c>
      <c r="L363" s="15">
        <f>IF(N($D363)=0,"",$K363/$D363)</f>
        <v/>
      </c>
      <c r="M363" s="16">
        <f>IF(N($C363)=0,"",MAX(0,$C363-N($D363)))</f>
        <v/>
      </c>
      <c r="N363" s="17">
        <f>IF(N($C363)=0,"",N($H363)/$C363)</f>
        <v/>
      </c>
      <c r="O363" s="17">
        <f>IF(N($E363)=0,"",N($H363)/$E363)</f>
        <v/>
      </c>
      <c r="P363" s="18">
        <f>IF($A363="","",DATE(YEAR($A363),MONTH($A363),1))</f>
        <v/>
      </c>
    </row>
    <row r="364">
      <c r="A364" s="12" t="n"/>
      <c r="B364" s="4" t="n"/>
      <c r="C364" s="13" t="n"/>
      <c r="D364" s="13" t="n"/>
      <c r="E364" s="13" t="n"/>
      <c r="F364" s="13" t="n"/>
      <c r="G364" s="13" t="n"/>
      <c r="H364" s="14" t="n"/>
      <c r="I364" s="15">
        <f>IF(N($C364)=0,"",N($D364)/$C364)</f>
        <v/>
      </c>
      <c r="J364" s="15">
        <f>IF(N($C364)=0,"",N($E364)/$C364)</f>
        <v/>
      </c>
      <c r="K364" s="16">
        <f>IF($A364="","",N($F364)+N($G364))</f>
        <v/>
      </c>
      <c r="L364" s="15">
        <f>IF(N($D364)=0,"",$K364/$D364)</f>
        <v/>
      </c>
      <c r="M364" s="16">
        <f>IF(N($C364)=0,"",MAX(0,$C364-N($D364)))</f>
        <v/>
      </c>
      <c r="N364" s="17">
        <f>IF(N($C364)=0,"",N($H364)/$C364)</f>
        <v/>
      </c>
      <c r="O364" s="17">
        <f>IF(N($E364)=0,"",N($H364)/$E364)</f>
        <v/>
      </c>
      <c r="P364" s="18">
        <f>IF($A364="","",DATE(YEAR($A364),MONTH($A364),1))</f>
        <v/>
      </c>
    </row>
    <row r="365">
      <c r="A365" s="12" t="n"/>
      <c r="B365" s="4" t="n"/>
      <c r="C365" s="13" t="n"/>
      <c r="D365" s="13" t="n"/>
      <c r="E365" s="13" t="n"/>
      <c r="F365" s="13" t="n"/>
      <c r="G365" s="13" t="n"/>
      <c r="H365" s="14" t="n"/>
      <c r="I365" s="15">
        <f>IF(N($C365)=0,"",N($D365)/$C365)</f>
        <v/>
      </c>
      <c r="J365" s="15">
        <f>IF(N($C365)=0,"",N($E365)/$C365)</f>
        <v/>
      </c>
      <c r="K365" s="16">
        <f>IF($A365="","",N($F365)+N($G365))</f>
        <v/>
      </c>
      <c r="L365" s="15">
        <f>IF(N($D365)=0,"",$K365/$D365)</f>
        <v/>
      </c>
      <c r="M365" s="16">
        <f>IF(N($C365)=0,"",MAX(0,$C365-N($D365)))</f>
        <v/>
      </c>
      <c r="N365" s="17">
        <f>IF(N($C365)=0,"",N($H365)/$C365)</f>
        <v/>
      </c>
      <c r="O365" s="17">
        <f>IF(N($E365)=0,"",N($H365)/$E365)</f>
        <v/>
      </c>
      <c r="P365" s="18">
        <f>IF($A365="","",DATE(YEAR($A365),MONTH($A365),1))</f>
        <v/>
      </c>
    </row>
    <row r="366">
      <c r="A366" s="12" t="n"/>
      <c r="B366" s="4" t="n"/>
      <c r="C366" s="13" t="n"/>
      <c r="D366" s="13" t="n"/>
      <c r="E366" s="13" t="n"/>
      <c r="F366" s="13" t="n"/>
      <c r="G366" s="13" t="n"/>
      <c r="H366" s="14" t="n"/>
      <c r="I366" s="15">
        <f>IF(N($C366)=0,"",N($D366)/$C366)</f>
        <v/>
      </c>
      <c r="J366" s="15">
        <f>IF(N($C366)=0,"",N($E366)/$C366)</f>
        <v/>
      </c>
      <c r="K366" s="16">
        <f>IF($A366="","",N($F366)+N($G366))</f>
        <v/>
      </c>
      <c r="L366" s="15">
        <f>IF(N($D366)=0,"",$K366/$D366)</f>
        <v/>
      </c>
      <c r="M366" s="16">
        <f>IF(N($C366)=0,"",MAX(0,$C366-N($D366)))</f>
        <v/>
      </c>
      <c r="N366" s="17">
        <f>IF(N($C366)=0,"",N($H366)/$C366)</f>
        <v/>
      </c>
      <c r="O366" s="17">
        <f>IF(N($E366)=0,"",N($H366)/$E366)</f>
        <v/>
      </c>
      <c r="P366" s="18">
        <f>IF($A366="","",DATE(YEAR($A366),MONTH($A366),1))</f>
        <v/>
      </c>
    </row>
    <row r="367">
      <c r="A367" s="12" t="n"/>
      <c r="B367" s="4" t="n"/>
      <c r="C367" s="13" t="n"/>
      <c r="D367" s="13" t="n"/>
      <c r="E367" s="13" t="n"/>
      <c r="F367" s="13" t="n"/>
      <c r="G367" s="13" t="n"/>
      <c r="H367" s="14" t="n"/>
      <c r="I367" s="15">
        <f>IF(N($C367)=0,"",N($D367)/$C367)</f>
        <v/>
      </c>
      <c r="J367" s="15">
        <f>IF(N($C367)=0,"",N($E367)/$C367)</f>
        <v/>
      </c>
      <c r="K367" s="16">
        <f>IF($A367="","",N($F367)+N($G367))</f>
        <v/>
      </c>
      <c r="L367" s="15">
        <f>IF(N($D367)=0,"",$K367/$D367)</f>
        <v/>
      </c>
      <c r="M367" s="16">
        <f>IF(N($C367)=0,"",MAX(0,$C367-N($D367)))</f>
        <v/>
      </c>
      <c r="N367" s="17">
        <f>IF(N($C367)=0,"",N($H367)/$C367)</f>
        <v/>
      </c>
      <c r="O367" s="17">
        <f>IF(N($E367)=0,"",N($H367)/$E367)</f>
        <v/>
      </c>
      <c r="P367" s="18">
        <f>IF($A367="","",DATE(YEAR($A367),MONTH($A367),1))</f>
        <v/>
      </c>
    </row>
    <row r="368">
      <c r="A368" s="12" t="n"/>
      <c r="B368" s="4" t="n"/>
      <c r="C368" s="13" t="n"/>
      <c r="D368" s="13" t="n"/>
      <c r="E368" s="13" t="n"/>
      <c r="F368" s="13" t="n"/>
      <c r="G368" s="13" t="n"/>
      <c r="H368" s="14" t="n"/>
      <c r="I368" s="15">
        <f>IF(N($C368)=0,"",N($D368)/$C368)</f>
        <v/>
      </c>
      <c r="J368" s="15">
        <f>IF(N($C368)=0,"",N($E368)/$C368)</f>
        <v/>
      </c>
      <c r="K368" s="16">
        <f>IF($A368="","",N($F368)+N($G368))</f>
        <v/>
      </c>
      <c r="L368" s="15">
        <f>IF(N($D368)=0,"",$K368/$D368)</f>
        <v/>
      </c>
      <c r="M368" s="16">
        <f>IF(N($C368)=0,"",MAX(0,$C368-N($D368)))</f>
        <v/>
      </c>
      <c r="N368" s="17">
        <f>IF(N($C368)=0,"",N($H368)/$C368)</f>
        <v/>
      </c>
      <c r="O368" s="17">
        <f>IF(N($E368)=0,"",N($H368)/$E368)</f>
        <v/>
      </c>
      <c r="P368" s="18">
        <f>IF($A368="","",DATE(YEAR($A368),MONTH($A368),1))</f>
        <v/>
      </c>
    </row>
    <row r="369">
      <c r="A369" s="12" t="n"/>
      <c r="B369" s="4" t="n"/>
      <c r="C369" s="13" t="n"/>
      <c r="D369" s="13" t="n"/>
      <c r="E369" s="13" t="n"/>
      <c r="F369" s="13" t="n"/>
      <c r="G369" s="13" t="n"/>
      <c r="H369" s="14" t="n"/>
      <c r="I369" s="15">
        <f>IF(N($C369)=0,"",N($D369)/$C369)</f>
        <v/>
      </c>
      <c r="J369" s="15">
        <f>IF(N($C369)=0,"",N($E369)/$C369)</f>
        <v/>
      </c>
      <c r="K369" s="16">
        <f>IF($A369="","",N($F369)+N($G369))</f>
        <v/>
      </c>
      <c r="L369" s="15">
        <f>IF(N($D369)=0,"",$K369/$D369)</f>
        <v/>
      </c>
      <c r="M369" s="16">
        <f>IF(N($C369)=0,"",MAX(0,$C369-N($D369)))</f>
        <v/>
      </c>
      <c r="N369" s="17">
        <f>IF(N($C369)=0,"",N($H369)/$C369)</f>
        <v/>
      </c>
      <c r="O369" s="17">
        <f>IF(N($E369)=0,"",N($H369)/$E369)</f>
        <v/>
      </c>
      <c r="P369" s="18">
        <f>IF($A369="","",DATE(YEAR($A369),MONTH($A369),1))</f>
        <v/>
      </c>
    </row>
    <row r="370">
      <c r="A370" s="12" t="n"/>
      <c r="B370" s="4" t="n"/>
      <c r="C370" s="13" t="n"/>
      <c r="D370" s="13" t="n"/>
      <c r="E370" s="13" t="n"/>
      <c r="F370" s="13" t="n"/>
      <c r="G370" s="13" t="n"/>
      <c r="H370" s="14" t="n"/>
      <c r="I370" s="15">
        <f>IF(N($C370)=0,"",N($D370)/$C370)</f>
        <v/>
      </c>
      <c r="J370" s="15">
        <f>IF(N($C370)=0,"",N($E370)/$C370)</f>
        <v/>
      </c>
      <c r="K370" s="16">
        <f>IF($A370="","",N($F370)+N($G370))</f>
        <v/>
      </c>
      <c r="L370" s="15">
        <f>IF(N($D370)=0,"",$K370/$D370)</f>
        <v/>
      </c>
      <c r="M370" s="16">
        <f>IF(N($C370)=0,"",MAX(0,$C370-N($D370)))</f>
        <v/>
      </c>
      <c r="N370" s="17">
        <f>IF(N($C370)=0,"",N($H370)/$C370)</f>
        <v/>
      </c>
      <c r="O370" s="17">
        <f>IF(N($E370)=0,"",N($H370)/$E370)</f>
        <v/>
      </c>
      <c r="P370" s="18">
        <f>IF($A370="","",DATE(YEAR($A370),MONTH($A370),1))</f>
        <v/>
      </c>
    </row>
    <row r="371">
      <c r="A371" s="12" t="n"/>
      <c r="B371" s="4" t="n"/>
      <c r="C371" s="13" t="n"/>
      <c r="D371" s="13" t="n"/>
      <c r="E371" s="13" t="n"/>
      <c r="F371" s="13" t="n"/>
      <c r="G371" s="13" t="n"/>
      <c r="H371" s="14" t="n"/>
      <c r="I371" s="15">
        <f>IF(N($C371)=0,"",N($D371)/$C371)</f>
        <v/>
      </c>
      <c r="J371" s="15">
        <f>IF(N($C371)=0,"",N($E371)/$C371)</f>
        <v/>
      </c>
      <c r="K371" s="16">
        <f>IF($A371="","",N($F371)+N($G371))</f>
        <v/>
      </c>
      <c r="L371" s="15">
        <f>IF(N($D371)=0,"",$K371/$D371)</f>
        <v/>
      </c>
      <c r="M371" s="16">
        <f>IF(N($C371)=0,"",MAX(0,$C371-N($D371)))</f>
        <v/>
      </c>
      <c r="N371" s="17">
        <f>IF(N($C371)=0,"",N($H371)/$C371)</f>
        <v/>
      </c>
      <c r="O371" s="17">
        <f>IF(N($E371)=0,"",N($H371)/$E371)</f>
        <v/>
      </c>
      <c r="P371" s="18">
        <f>IF($A371="","",DATE(YEAR($A371),MONTH($A371),1))</f>
        <v/>
      </c>
    </row>
    <row r="372">
      <c r="A372" s="12" t="n"/>
      <c r="B372" s="4" t="n"/>
      <c r="C372" s="13" t="n"/>
      <c r="D372" s="13" t="n"/>
      <c r="E372" s="13" t="n"/>
      <c r="F372" s="13" t="n"/>
      <c r="G372" s="13" t="n"/>
      <c r="H372" s="14" t="n"/>
      <c r="I372" s="15">
        <f>IF(N($C372)=0,"",N($D372)/$C372)</f>
        <v/>
      </c>
      <c r="J372" s="15">
        <f>IF(N($C372)=0,"",N($E372)/$C372)</f>
        <v/>
      </c>
      <c r="K372" s="16">
        <f>IF($A372="","",N($F372)+N($G372))</f>
        <v/>
      </c>
      <c r="L372" s="15">
        <f>IF(N($D372)=0,"",$K372/$D372)</f>
        <v/>
      </c>
      <c r="M372" s="16">
        <f>IF(N($C372)=0,"",MAX(0,$C372-N($D372)))</f>
        <v/>
      </c>
      <c r="N372" s="17">
        <f>IF(N($C372)=0,"",N($H372)/$C372)</f>
        <v/>
      </c>
      <c r="O372" s="17">
        <f>IF(N($E372)=0,"",N($H372)/$E372)</f>
        <v/>
      </c>
      <c r="P372" s="18">
        <f>IF($A372="","",DATE(YEAR($A372),MONTH($A372),1))</f>
        <v/>
      </c>
    </row>
    <row r="373">
      <c r="A373" s="12" t="n"/>
      <c r="B373" s="4" t="n"/>
      <c r="C373" s="13" t="n"/>
      <c r="D373" s="13" t="n"/>
      <c r="E373" s="13" t="n"/>
      <c r="F373" s="13" t="n"/>
      <c r="G373" s="13" t="n"/>
      <c r="H373" s="14" t="n"/>
      <c r="I373" s="15">
        <f>IF(N($C373)=0,"",N($D373)/$C373)</f>
        <v/>
      </c>
      <c r="J373" s="15">
        <f>IF(N($C373)=0,"",N($E373)/$C373)</f>
        <v/>
      </c>
      <c r="K373" s="16">
        <f>IF($A373="","",N($F373)+N($G373))</f>
        <v/>
      </c>
      <c r="L373" s="15">
        <f>IF(N($D373)=0,"",$K373/$D373)</f>
        <v/>
      </c>
      <c r="M373" s="16">
        <f>IF(N($C373)=0,"",MAX(0,$C373-N($D373)))</f>
        <v/>
      </c>
      <c r="N373" s="17">
        <f>IF(N($C373)=0,"",N($H373)/$C373)</f>
        <v/>
      </c>
      <c r="O373" s="17">
        <f>IF(N($E373)=0,"",N($H373)/$E373)</f>
        <v/>
      </c>
      <c r="P373" s="18">
        <f>IF($A373="","",DATE(YEAR($A373),MONTH($A373),1))</f>
        <v/>
      </c>
    </row>
    <row r="374">
      <c r="A374" s="12" t="n"/>
      <c r="B374" s="4" t="n"/>
      <c r="C374" s="13" t="n"/>
      <c r="D374" s="13" t="n"/>
      <c r="E374" s="13" t="n"/>
      <c r="F374" s="13" t="n"/>
      <c r="G374" s="13" t="n"/>
      <c r="H374" s="14" t="n"/>
      <c r="I374" s="15">
        <f>IF(N($C374)=0,"",N($D374)/$C374)</f>
        <v/>
      </c>
      <c r="J374" s="15">
        <f>IF(N($C374)=0,"",N($E374)/$C374)</f>
        <v/>
      </c>
      <c r="K374" s="16">
        <f>IF($A374="","",N($F374)+N($G374))</f>
        <v/>
      </c>
      <c r="L374" s="15">
        <f>IF(N($D374)=0,"",$K374/$D374)</f>
        <v/>
      </c>
      <c r="M374" s="16">
        <f>IF(N($C374)=0,"",MAX(0,$C374-N($D374)))</f>
        <v/>
      </c>
      <c r="N374" s="17">
        <f>IF(N($C374)=0,"",N($H374)/$C374)</f>
        <v/>
      </c>
      <c r="O374" s="17">
        <f>IF(N($E374)=0,"",N($H374)/$E374)</f>
        <v/>
      </c>
      <c r="P374" s="18">
        <f>IF($A374="","",DATE(YEAR($A374),MONTH($A374),1))</f>
        <v/>
      </c>
    </row>
    <row r="375">
      <c r="A375" s="12" t="n"/>
      <c r="B375" s="4" t="n"/>
      <c r="C375" s="13" t="n"/>
      <c r="D375" s="13" t="n"/>
      <c r="E375" s="13" t="n"/>
      <c r="F375" s="13" t="n"/>
      <c r="G375" s="13" t="n"/>
      <c r="H375" s="14" t="n"/>
      <c r="I375" s="15">
        <f>IF(N($C375)=0,"",N($D375)/$C375)</f>
        <v/>
      </c>
      <c r="J375" s="15">
        <f>IF(N($C375)=0,"",N($E375)/$C375)</f>
        <v/>
      </c>
      <c r="K375" s="16">
        <f>IF($A375="","",N($F375)+N($G375))</f>
        <v/>
      </c>
      <c r="L375" s="15">
        <f>IF(N($D375)=0,"",$K375/$D375)</f>
        <v/>
      </c>
      <c r="M375" s="16">
        <f>IF(N($C375)=0,"",MAX(0,$C375-N($D375)))</f>
        <v/>
      </c>
      <c r="N375" s="17">
        <f>IF(N($C375)=0,"",N($H375)/$C375)</f>
        <v/>
      </c>
      <c r="O375" s="17">
        <f>IF(N($E375)=0,"",N($H375)/$E375)</f>
        <v/>
      </c>
      <c r="P375" s="18">
        <f>IF($A375="","",DATE(YEAR($A375),MONTH($A375),1))</f>
        <v/>
      </c>
    </row>
    <row r="376">
      <c r="A376" s="12" t="n"/>
      <c r="B376" s="4" t="n"/>
      <c r="C376" s="13" t="n"/>
      <c r="D376" s="13" t="n"/>
      <c r="E376" s="13" t="n"/>
      <c r="F376" s="13" t="n"/>
      <c r="G376" s="13" t="n"/>
      <c r="H376" s="14" t="n"/>
      <c r="I376" s="15">
        <f>IF(N($C376)=0,"",N($D376)/$C376)</f>
        <v/>
      </c>
      <c r="J376" s="15">
        <f>IF(N($C376)=0,"",N($E376)/$C376)</f>
        <v/>
      </c>
      <c r="K376" s="16">
        <f>IF($A376="","",N($F376)+N($G376))</f>
        <v/>
      </c>
      <c r="L376" s="15">
        <f>IF(N($D376)=0,"",$K376/$D376)</f>
        <v/>
      </c>
      <c r="M376" s="16">
        <f>IF(N($C376)=0,"",MAX(0,$C376-N($D376)))</f>
        <v/>
      </c>
      <c r="N376" s="17">
        <f>IF(N($C376)=0,"",N($H376)/$C376)</f>
        <v/>
      </c>
      <c r="O376" s="17">
        <f>IF(N($E376)=0,"",N($H376)/$E376)</f>
        <v/>
      </c>
      <c r="P376" s="18">
        <f>IF($A376="","",DATE(YEAR($A376),MONTH($A376),1))</f>
        <v/>
      </c>
    </row>
    <row r="377">
      <c r="A377" s="12" t="n"/>
      <c r="B377" s="4" t="n"/>
      <c r="C377" s="13" t="n"/>
      <c r="D377" s="13" t="n"/>
      <c r="E377" s="13" t="n"/>
      <c r="F377" s="13" t="n"/>
      <c r="G377" s="13" t="n"/>
      <c r="H377" s="14" t="n"/>
      <c r="I377" s="15">
        <f>IF(N($C377)=0,"",N($D377)/$C377)</f>
        <v/>
      </c>
      <c r="J377" s="15">
        <f>IF(N($C377)=0,"",N($E377)/$C377)</f>
        <v/>
      </c>
      <c r="K377" s="16">
        <f>IF($A377="","",N($F377)+N($G377))</f>
        <v/>
      </c>
      <c r="L377" s="15">
        <f>IF(N($D377)=0,"",$K377/$D377)</f>
        <v/>
      </c>
      <c r="M377" s="16">
        <f>IF(N($C377)=0,"",MAX(0,$C377-N($D377)))</f>
        <v/>
      </c>
      <c r="N377" s="17">
        <f>IF(N($C377)=0,"",N($H377)/$C377)</f>
        <v/>
      </c>
      <c r="O377" s="17">
        <f>IF(N($E377)=0,"",N($H377)/$E377)</f>
        <v/>
      </c>
      <c r="P377" s="18">
        <f>IF($A377="","",DATE(YEAR($A377),MONTH($A377),1))</f>
        <v/>
      </c>
    </row>
    <row r="378">
      <c r="A378" s="12" t="n"/>
      <c r="B378" s="4" t="n"/>
      <c r="C378" s="13" t="n"/>
      <c r="D378" s="13" t="n"/>
      <c r="E378" s="13" t="n"/>
      <c r="F378" s="13" t="n"/>
      <c r="G378" s="13" t="n"/>
      <c r="H378" s="14" t="n"/>
      <c r="I378" s="15">
        <f>IF(N($C378)=0,"",N($D378)/$C378)</f>
        <v/>
      </c>
      <c r="J378" s="15">
        <f>IF(N($C378)=0,"",N($E378)/$C378)</f>
        <v/>
      </c>
      <c r="K378" s="16">
        <f>IF($A378="","",N($F378)+N($G378))</f>
        <v/>
      </c>
      <c r="L378" s="15">
        <f>IF(N($D378)=0,"",$K378/$D378)</f>
        <v/>
      </c>
      <c r="M378" s="16">
        <f>IF(N($C378)=0,"",MAX(0,$C378-N($D378)))</f>
        <v/>
      </c>
      <c r="N378" s="17">
        <f>IF(N($C378)=0,"",N($H378)/$C378)</f>
        <v/>
      </c>
      <c r="O378" s="17">
        <f>IF(N($E378)=0,"",N($H378)/$E378)</f>
        <v/>
      </c>
      <c r="P378" s="18">
        <f>IF($A378="","",DATE(YEAR($A378),MONTH($A378),1))</f>
        <v/>
      </c>
    </row>
    <row r="379">
      <c r="A379" s="12" t="n"/>
      <c r="B379" s="4" t="n"/>
      <c r="C379" s="13" t="n"/>
      <c r="D379" s="13" t="n"/>
      <c r="E379" s="13" t="n"/>
      <c r="F379" s="13" t="n"/>
      <c r="G379" s="13" t="n"/>
      <c r="H379" s="14" t="n"/>
      <c r="I379" s="15">
        <f>IF(N($C379)=0,"",N($D379)/$C379)</f>
        <v/>
      </c>
      <c r="J379" s="15">
        <f>IF(N($C379)=0,"",N($E379)/$C379)</f>
        <v/>
      </c>
      <c r="K379" s="16">
        <f>IF($A379="","",N($F379)+N($G379))</f>
        <v/>
      </c>
      <c r="L379" s="15">
        <f>IF(N($D379)=0,"",$K379/$D379)</f>
        <v/>
      </c>
      <c r="M379" s="16">
        <f>IF(N($C379)=0,"",MAX(0,$C379-N($D379)))</f>
        <v/>
      </c>
      <c r="N379" s="17">
        <f>IF(N($C379)=0,"",N($H379)/$C379)</f>
        <v/>
      </c>
      <c r="O379" s="17">
        <f>IF(N($E379)=0,"",N($H379)/$E379)</f>
        <v/>
      </c>
      <c r="P379" s="18">
        <f>IF($A379="","",DATE(YEAR($A379),MONTH($A379),1))</f>
        <v/>
      </c>
    </row>
    <row r="380">
      <c r="A380" s="12" t="n"/>
      <c r="B380" s="4" t="n"/>
      <c r="C380" s="13" t="n"/>
      <c r="D380" s="13" t="n"/>
      <c r="E380" s="13" t="n"/>
      <c r="F380" s="13" t="n"/>
      <c r="G380" s="13" t="n"/>
      <c r="H380" s="14" t="n"/>
      <c r="I380" s="15">
        <f>IF(N($C380)=0,"",N($D380)/$C380)</f>
        <v/>
      </c>
      <c r="J380" s="15">
        <f>IF(N($C380)=0,"",N($E380)/$C380)</f>
        <v/>
      </c>
      <c r="K380" s="16">
        <f>IF($A380="","",N($F380)+N($G380))</f>
        <v/>
      </c>
      <c r="L380" s="15">
        <f>IF(N($D380)=0,"",$K380/$D380)</f>
        <v/>
      </c>
      <c r="M380" s="16">
        <f>IF(N($C380)=0,"",MAX(0,$C380-N($D380)))</f>
        <v/>
      </c>
      <c r="N380" s="17">
        <f>IF(N($C380)=0,"",N($H380)/$C380)</f>
        <v/>
      </c>
      <c r="O380" s="17">
        <f>IF(N($E380)=0,"",N($H380)/$E380)</f>
        <v/>
      </c>
      <c r="P380" s="18">
        <f>IF($A380="","",DATE(YEAR($A380),MONTH($A380),1))</f>
        <v/>
      </c>
    </row>
    <row r="381">
      <c r="A381" s="12" t="n"/>
      <c r="B381" s="4" t="n"/>
      <c r="C381" s="13" t="n"/>
      <c r="D381" s="13" t="n"/>
      <c r="E381" s="13" t="n"/>
      <c r="F381" s="13" t="n"/>
      <c r="G381" s="13" t="n"/>
      <c r="H381" s="14" t="n"/>
      <c r="I381" s="15">
        <f>IF(N($C381)=0,"",N($D381)/$C381)</f>
        <v/>
      </c>
      <c r="J381" s="15">
        <f>IF(N($C381)=0,"",N($E381)/$C381)</f>
        <v/>
      </c>
      <c r="K381" s="16">
        <f>IF($A381="","",N($F381)+N($G381))</f>
        <v/>
      </c>
      <c r="L381" s="15">
        <f>IF(N($D381)=0,"",$K381/$D381)</f>
        <v/>
      </c>
      <c r="M381" s="16">
        <f>IF(N($C381)=0,"",MAX(0,$C381-N($D381)))</f>
        <v/>
      </c>
      <c r="N381" s="17">
        <f>IF(N($C381)=0,"",N($H381)/$C381)</f>
        <v/>
      </c>
      <c r="O381" s="17">
        <f>IF(N($E381)=0,"",N($H381)/$E381)</f>
        <v/>
      </c>
      <c r="P381" s="18">
        <f>IF($A381="","",DATE(YEAR($A381),MONTH($A381),1))</f>
        <v/>
      </c>
    </row>
    <row r="382">
      <c r="A382" s="12" t="n"/>
      <c r="B382" s="4" t="n"/>
      <c r="C382" s="13" t="n"/>
      <c r="D382" s="13" t="n"/>
      <c r="E382" s="13" t="n"/>
      <c r="F382" s="13" t="n"/>
      <c r="G382" s="13" t="n"/>
      <c r="H382" s="14" t="n"/>
      <c r="I382" s="15">
        <f>IF(N($C382)=0,"",N($D382)/$C382)</f>
        <v/>
      </c>
      <c r="J382" s="15">
        <f>IF(N($C382)=0,"",N($E382)/$C382)</f>
        <v/>
      </c>
      <c r="K382" s="16">
        <f>IF($A382="","",N($F382)+N($G382))</f>
        <v/>
      </c>
      <c r="L382" s="15">
        <f>IF(N($D382)=0,"",$K382/$D382)</f>
        <v/>
      </c>
      <c r="M382" s="16">
        <f>IF(N($C382)=0,"",MAX(0,$C382-N($D382)))</f>
        <v/>
      </c>
      <c r="N382" s="17">
        <f>IF(N($C382)=0,"",N($H382)/$C382)</f>
        <v/>
      </c>
      <c r="O382" s="17">
        <f>IF(N($E382)=0,"",N($H382)/$E382)</f>
        <v/>
      </c>
      <c r="P382" s="18">
        <f>IF($A382="","",DATE(YEAR($A382),MONTH($A382),1))</f>
        <v/>
      </c>
    </row>
    <row r="383">
      <c r="A383" s="12" t="n"/>
      <c r="B383" s="4" t="n"/>
      <c r="C383" s="13" t="n"/>
      <c r="D383" s="13" t="n"/>
      <c r="E383" s="13" t="n"/>
      <c r="F383" s="13" t="n"/>
      <c r="G383" s="13" t="n"/>
      <c r="H383" s="14" t="n"/>
      <c r="I383" s="15">
        <f>IF(N($C383)=0,"",N($D383)/$C383)</f>
        <v/>
      </c>
      <c r="J383" s="15">
        <f>IF(N($C383)=0,"",N($E383)/$C383)</f>
        <v/>
      </c>
      <c r="K383" s="16">
        <f>IF($A383="","",N($F383)+N($G383))</f>
        <v/>
      </c>
      <c r="L383" s="15">
        <f>IF(N($D383)=0,"",$K383/$D383)</f>
        <v/>
      </c>
      <c r="M383" s="16">
        <f>IF(N($C383)=0,"",MAX(0,$C383-N($D383)))</f>
        <v/>
      </c>
      <c r="N383" s="17">
        <f>IF(N($C383)=0,"",N($H383)/$C383)</f>
        <v/>
      </c>
      <c r="O383" s="17">
        <f>IF(N($E383)=0,"",N($H383)/$E383)</f>
        <v/>
      </c>
      <c r="P383" s="18">
        <f>IF($A383="","",DATE(YEAR($A383),MONTH($A383),1))</f>
        <v/>
      </c>
    </row>
    <row r="384">
      <c r="A384" s="12" t="n"/>
      <c r="B384" s="4" t="n"/>
      <c r="C384" s="13" t="n"/>
      <c r="D384" s="13" t="n"/>
      <c r="E384" s="13" t="n"/>
      <c r="F384" s="13" t="n"/>
      <c r="G384" s="13" t="n"/>
      <c r="H384" s="14" t="n"/>
      <c r="I384" s="15">
        <f>IF(N($C384)=0,"",N($D384)/$C384)</f>
        <v/>
      </c>
      <c r="J384" s="15">
        <f>IF(N($C384)=0,"",N($E384)/$C384)</f>
        <v/>
      </c>
      <c r="K384" s="16">
        <f>IF($A384="","",N($F384)+N($G384))</f>
        <v/>
      </c>
      <c r="L384" s="15">
        <f>IF(N($D384)=0,"",$K384/$D384)</f>
        <v/>
      </c>
      <c r="M384" s="16">
        <f>IF(N($C384)=0,"",MAX(0,$C384-N($D384)))</f>
        <v/>
      </c>
      <c r="N384" s="17">
        <f>IF(N($C384)=0,"",N($H384)/$C384)</f>
        <v/>
      </c>
      <c r="O384" s="17">
        <f>IF(N($E384)=0,"",N($H384)/$E384)</f>
        <v/>
      </c>
      <c r="P384" s="18">
        <f>IF($A384="","",DATE(YEAR($A384),MONTH($A384),1))</f>
        <v/>
      </c>
    </row>
    <row r="385">
      <c r="A385" s="12" t="n"/>
      <c r="B385" s="4" t="n"/>
      <c r="C385" s="13" t="n"/>
      <c r="D385" s="13" t="n"/>
      <c r="E385" s="13" t="n"/>
      <c r="F385" s="13" t="n"/>
      <c r="G385" s="13" t="n"/>
      <c r="H385" s="14" t="n"/>
      <c r="I385" s="15">
        <f>IF(N($C385)=0,"",N($D385)/$C385)</f>
        <v/>
      </c>
      <c r="J385" s="15">
        <f>IF(N($C385)=0,"",N($E385)/$C385)</f>
        <v/>
      </c>
      <c r="K385" s="16">
        <f>IF($A385="","",N($F385)+N($G385))</f>
        <v/>
      </c>
      <c r="L385" s="15">
        <f>IF(N($D385)=0,"",$K385/$D385)</f>
        <v/>
      </c>
      <c r="M385" s="16">
        <f>IF(N($C385)=0,"",MAX(0,$C385-N($D385)))</f>
        <v/>
      </c>
      <c r="N385" s="17">
        <f>IF(N($C385)=0,"",N($H385)/$C385)</f>
        <v/>
      </c>
      <c r="O385" s="17">
        <f>IF(N($E385)=0,"",N($H385)/$E385)</f>
        <v/>
      </c>
      <c r="P385" s="18">
        <f>IF($A385="","",DATE(YEAR($A385),MONTH($A385),1))</f>
        <v/>
      </c>
    </row>
    <row r="386">
      <c r="A386" s="12" t="n"/>
      <c r="B386" s="4" t="n"/>
      <c r="C386" s="13" t="n"/>
      <c r="D386" s="13" t="n"/>
      <c r="E386" s="13" t="n"/>
      <c r="F386" s="13" t="n"/>
      <c r="G386" s="13" t="n"/>
      <c r="H386" s="14" t="n"/>
      <c r="I386" s="15">
        <f>IF(N($C386)=0,"",N($D386)/$C386)</f>
        <v/>
      </c>
      <c r="J386" s="15">
        <f>IF(N($C386)=0,"",N($E386)/$C386)</f>
        <v/>
      </c>
      <c r="K386" s="16">
        <f>IF($A386="","",N($F386)+N($G386))</f>
        <v/>
      </c>
      <c r="L386" s="15">
        <f>IF(N($D386)=0,"",$K386/$D386)</f>
        <v/>
      </c>
      <c r="M386" s="16">
        <f>IF(N($C386)=0,"",MAX(0,$C386-N($D386)))</f>
        <v/>
      </c>
      <c r="N386" s="17">
        <f>IF(N($C386)=0,"",N($H386)/$C386)</f>
        <v/>
      </c>
      <c r="O386" s="17">
        <f>IF(N($E386)=0,"",N($H386)/$E386)</f>
        <v/>
      </c>
      <c r="P386" s="18">
        <f>IF($A386="","",DATE(YEAR($A386),MONTH($A386),1))</f>
        <v/>
      </c>
    </row>
    <row r="387">
      <c r="A387" s="12" t="n"/>
      <c r="B387" s="4" t="n"/>
      <c r="C387" s="13" t="n"/>
      <c r="D387" s="13" t="n"/>
      <c r="E387" s="13" t="n"/>
      <c r="F387" s="13" t="n"/>
      <c r="G387" s="13" t="n"/>
      <c r="H387" s="14" t="n"/>
      <c r="I387" s="15">
        <f>IF(N($C387)=0,"",N($D387)/$C387)</f>
        <v/>
      </c>
      <c r="J387" s="15">
        <f>IF(N($C387)=0,"",N($E387)/$C387)</f>
        <v/>
      </c>
      <c r="K387" s="16">
        <f>IF($A387="","",N($F387)+N($G387))</f>
        <v/>
      </c>
      <c r="L387" s="15">
        <f>IF(N($D387)=0,"",$K387/$D387)</f>
        <v/>
      </c>
      <c r="M387" s="16">
        <f>IF(N($C387)=0,"",MAX(0,$C387-N($D387)))</f>
        <v/>
      </c>
      <c r="N387" s="17">
        <f>IF(N($C387)=0,"",N($H387)/$C387)</f>
        <v/>
      </c>
      <c r="O387" s="17">
        <f>IF(N($E387)=0,"",N($H387)/$E387)</f>
        <v/>
      </c>
      <c r="P387" s="18">
        <f>IF($A387="","",DATE(YEAR($A387),MONTH($A387),1))</f>
        <v/>
      </c>
    </row>
    <row r="388">
      <c r="A388" s="12" t="n"/>
      <c r="B388" s="4" t="n"/>
      <c r="C388" s="13" t="n"/>
      <c r="D388" s="13" t="n"/>
      <c r="E388" s="13" t="n"/>
      <c r="F388" s="13" t="n"/>
      <c r="G388" s="13" t="n"/>
      <c r="H388" s="14" t="n"/>
      <c r="I388" s="15">
        <f>IF(N($C388)=0,"",N($D388)/$C388)</f>
        <v/>
      </c>
      <c r="J388" s="15">
        <f>IF(N($C388)=0,"",N($E388)/$C388)</f>
        <v/>
      </c>
      <c r="K388" s="16">
        <f>IF($A388="","",N($F388)+N($G388))</f>
        <v/>
      </c>
      <c r="L388" s="15">
        <f>IF(N($D388)=0,"",$K388/$D388)</f>
        <v/>
      </c>
      <c r="M388" s="16">
        <f>IF(N($C388)=0,"",MAX(0,$C388-N($D388)))</f>
        <v/>
      </c>
      <c r="N388" s="17">
        <f>IF(N($C388)=0,"",N($H388)/$C388)</f>
        <v/>
      </c>
      <c r="O388" s="17">
        <f>IF(N($E388)=0,"",N($H388)/$E388)</f>
        <v/>
      </c>
      <c r="P388" s="18">
        <f>IF($A388="","",DATE(YEAR($A388),MONTH($A388),1))</f>
        <v/>
      </c>
    </row>
    <row r="389">
      <c r="A389" s="12" t="n"/>
      <c r="B389" s="4" t="n"/>
      <c r="C389" s="13" t="n"/>
      <c r="D389" s="13" t="n"/>
      <c r="E389" s="13" t="n"/>
      <c r="F389" s="13" t="n"/>
      <c r="G389" s="13" t="n"/>
      <c r="H389" s="14" t="n"/>
      <c r="I389" s="15">
        <f>IF(N($C389)=0,"",N($D389)/$C389)</f>
        <v/>
      </c>
      <c r="J389" s="15">
        <f>IF(N($C389)=0,"",N($E389)/$C389)</f>
        <v/>
      </c>
      <c r="K389" s="16">
        <f>IF($A389="","",N($F389)+N($G389))</f>
        <v/>
      </c>
      <c r="L389" s="15">
        <f>IF(N($D389)=0,"",$K389/$D389)</f>
        <v/>
      </c>
      <c r="M389" s="16">
        <f>IF(N($C389)=0,"",MAX(0,$C389-N($D389)))</f>
        <v/>
      </c>
      <c r="N389" s="17">
        <f>IF(N($C389)=0,"",N($H389)/$C389)</f>
        <v/>
      </c>
      <c r="O389" s="17">
        <f>IF(N($E389)=0,"",N($H389)/$E389)</f>
        <v/>
      </c>
      <c r="P389" s="18">
        <f>IF($A389="","",DATE(YEAR($A389),MONTH($A389),1))</f>
        <v/>
      </c>
    </row>
    <row r="390">
      <c r="A390" s="12" t="n"/>
      <c r="B390" s="4" t="n"/>
      <c r="C390" s="13" t="n"/>
      <c r="D390" s="13" t="n"/>
      <c r="E390" s="13" t="n"/>
      <c r="F390" s="13" t="n"/>
      <c r="G390" s="13" t="n"/>
      <c r="H390" s="14" t="n"/>
      <c r="I390" s="15">
        <f>IF(N($C390)=0,"",N($D390)/$C390)</f>
        <v/>
      </c>
      <c r="J390" s="15">
        <f>IF(N($C390)=0,"",N($E390)/$C390)</f>
        <v/>
      </c>
      <c r="K390" s="16">
        <f>IF($A390="","",N($F390)+N($G390))</f>
        <v/>
      </c>
      <c r="L390" s="15">
        <f>IF(N($D390)=0,"",$K390/$D390)</f>
        <v/>
      </c>
      <c r="M390" s="16">
        <f>IF(N($C390)=0,"",MAX(0,$C390-N($D390)))</f>
        <v/>
      </c>
      <c r="N390" s="17">
        <f>IF(N($C390)=0,"",N($H390)/$C390)</f>
        <v/>
      </c>
      <c r="O390" s="17">
        <f>IF(N($E390)=0,"",N($H390)/$E390)</f>
        <v/>
      </c>
      <c r="P390" s="18">
        <f>IF($A390="","",DATE(YEAR($A390),MONTH($A390),1))</f>
        <v/>
      </c>
    </row>
    <row r="391">
      <c r="A391" s="12" t="n"/>
      <c r="B391" s="4" t="n"/>
      <c r="C391" s="13" t="n"/>
      <c r="D391" s="13" t="n"/>
      <c r="E391" s="13" t="n"/>
      <c r="F391" s="13" t="n"/>
      <c r="G391" s="13" t="n"/>
      <c r="H391" s="14" t="n"/>
      <c r="I391" s="15">
        <f>IF(N($C391)=0,"",N($D391)/$C391)</f>
        <v/>
      </c>
      <c r="J391" s="15">
        <f>IF(N($C391)=0,"",N($E391)/$C391)</f>
        <v/>
      </c>
      <c r="K391" s="16">
        <f>IF($A391="","",N($F391)+N($G391))</f>
        <v/>
      </c>
      <c r="L391" s="15">
        <f>IF(N($D391)=0,"",$K391/$D391)</f>
        <v/>
      </c>
      <c r="M391" s="16">
        <f>IF(N($C391)=0,"",MAX(0,$C391-N($D391)))</f>
        <v/>
      </c>
      <c r="N391" s="17">
        <f>IF(N($C391)=0,"",N($H391)/$C391)</f>
        <v/>
      </c>
      <c r="O391" s="17">
        <f>IF(N($E391)=0,"",N($H391)/$E391)</f>
        <v/>
      </c>
      <c r="P391" s="18">
        <f>IF($A391="","",DATE(YEAR($A391),MONTH($A391),1))</f>
        <v/>
      </c>
    </row>
    <row r="392">
      <c r="A392" s="12" t="n"/>
      <c r="B392" s="4" t="n"/>
      <c r="C392" s="13" t="n"/>
      <c r="D392" s="13" t="n"/>
      <c r="E392" s="13" t="n"/>
      <c r="F392" s="13" t="n"/>
      <c r="G392" s="13" t="n"/>
      <c r="H392" s="14" t="n"/>
      <c r="I392" s="15">
        <f>IF(N($C392)=0,"",N($D392)/$C392)</f>
        <v/>
      </c>
      <c r="J392" s="15">
        <f>IF(N($C392)=0,"",N($E392)/$C392)</f>
        <v/>
      </c>
      <c r="K392" s="16">
        <f>IF($A392="","",N($F392)+N($G392))</f>
        <v/>
      </c>
      <c r="L392" s="15">
        <f>IF(N($D392)=0,"",$K392/$D392)</f>
        <v/>
      </c>
      <c r="M392" s="16">
        <f>IF(N($C392)=0,"",MAX(0,$C392-N($D392)))</f>
        <v/>
      </c>
      <c r="N392" s="17">
        <f>IF(N($C392)=0,"",N($H392)/$C392)</f>
        <v/>
      </c>
      <c r="O392" s="17">
        <f>IF(N($E392)=0,"",N($H392)/$E392)</f>
        <v/>
      </c>
      <c r="P392" s="18">
        <f>IF($A392="","",DATE(YEAR($A392),MONTH($A392),1))</f>
        <v/>
      </c>
    </row>
    <row r="393">
      <c r="A393" s="12" t="n"/>
      <c r="B393" s="4" t="n"/>
      <c r="C393" s="13" t="n"/>
      <c r="D393" s="13" t="n"/>
      <c r="E393" s="13" t="n"/>
      <c r="F393" s="13" t="n"/>
      <c r="G393" s="13" t="n"/>
      <c r="H393" s="14" t="n"/>
      <c r="I393" s="15">
        <f>IF(N($C393)=0,"",N($D393)/$C393)</f>
        <v/>
      </c>
      <c r="J393" s="15">
        <f>IF(N($C393)=0,"",N($E393)/$C393)</f>
        <v/>
      </c>
      <c r="K393" s="16">
        <f>IF($A393="","",N($F393)+N($G393))</f>
        <v/>
      </c>
      <c r="L393" s="15">
        <f>IF(N($D393)=0,"",$K393/$D393)</f>
        <v/>
      </c>
      <c r="M393" s="16">
        <f>IF(N($C393)=0,"",MAX(0,$C393-N($D393)))</f>
        <v/>
      </c>
      <c r="N393" s="17">
        <f>IF(N($C393)=0,"",N($H393)/$C393)</f>
        <v/>
      </c>
      <c r="O393" s="17">
        <f>IF(N($E393)=0,"",N($H393)/$E393)</f>
        <v/>
      </c>
      <c r="P393" s="18">
        <f>IF($A393="","",DATE(YEAR($A393),MONTH($A393),1))</f>
        <v/>
      </c>
    </row>
    <row r="394">
      <c r="A394" s="12" t="n"/>
      <c r="B394" s="4" t="n"/>
      <c r="C394" s="13" t="n"/>
      <c r="D394" s="13" t="n"/>
      <c r="E394" s="13" t="n"/>
      <c r="F394" s="13" t="n"/>
      <c r="G394" s="13" t="n"/>
      <c r="H394" s="14" t="n"/>
      <c r="I394" s="15">
        <f>IF(N($C394)=0,"",N($D394)/$C394)</f>
        <v/>
      </c>
      <c r="J394" s="15">
        <f>IF(N($C394)=0,"",N($E394)/$C394)</f>
        <v/>
      </c>
      <c r="K394" s="16">
        <f>IF($A394="","",N($F394)+N($G394))</f>
        <v/>
      </c>
      <c r="L394" s="15">
        <f>IF(N($D394)=0,"",$K394/$D394)</f>
        <v/>
      </c>
      <c r="M394" s="16">
        <f>IF(N($C394)=0,"",MAX(0,$C394-N($D394)))</f>
        <v/>
      </c>
      <c r="N394" s="17">
        <f>IF(N($C394)=0,"",N($H394)/$C394)</f>
        <v/>
      </c>
      <c r="O394" s="17">
        <f>IF(N($E394)=0,"",N($H394)/$E394)</f>
        <v/>
      </c>
      <c r="P394" s="18">
        <f>IF($A394="","",DATE(YEAR($A394),MONTH($A394),1))</f>
        <v/>
      </c>
    </row>
    <row r="395">
      <c r="A395" s="12" t="n"/>
      <c r="B395" s="4" t="n"/>
      <c r="C395" s="13" t="n"/>
      <c r="D395" s="13" t="n"/>
      <c r="E395" s="13" t="n"/>
      <c r="F395" s="13" t="n"/>
      <c r="G395" s="13" t="n"/>
      <c r="H395" s="14" t="n"/>
      <c r="I395" s="15">
        <f>IF(N($C395)=0,"",N($D395)/$C395)</f>
        <v/>
      </c>
      <c r="J395" s="15">
        <f>IF(N($C395)=0,"",N($E395)/$C395)</f>
        <v/>
      </c>
      <c r="K395" s="16">
        <f>IF($A395="","",N($F395)+N($G395))</f>
        <v/>
      </c>
      <c r="L395" s="15">
        <f>IF(N($D395)=0,"",$K395/$D395)</f>
        <v/>
      </c>
      <c r="M395" s="16">
        <f>IF(N($C395)=0,"",MAX(0,$C395-N($D395)))</f>
        <v/>
      </c>
      <c r="N395" s="17">
        <f>IF(N($C395)=0,"",N($H395)/$C395)</f>
        <v/>
      </c>
      <c r="O395" s="17">
        <f>IF(N($E395)=0,"",N($H395)/$E395)</f>
        <v/>
      </c>
      <c r="P395" s="18">
        <f>IF($A395="","",DATE(YEAR($A395),MONTH($A395),1))</f>
        <v/>
      </c>
    </row>
    <row r="396">
      <c r="A396" s="12" t="n"/>
      <c r="B396" s="4" t="n"/>
      <c r="C396" s="13" t="n"/>
      <c r="D396" s="13" t="n"/>
      <c r="E396" s="13" t="n"/>
      <c r="F396" s="13" t="n"/>
      <c r="G396" s="13" t="n"/>
      <c r="H396" s="14" t="n"/>
      <c r="I396" s="15">
        <f>IF(N($C396)=0,"",N($D396)/$C396)</f>
        <v/>
      </c>
      <c r="J396" s="15">
        <f>IF(N($C396)=0,"",N($E396)/$C396)</f>
        <v/>
      </c>
      <c r="K396" s="16">
        <f>IF($A396="","",N($F396)+N($G396))</f>
        <v/>
      </c>
      <c r="L396" s="15">
        <f>IF(N($D396)=0,"",$K396/$D396)</f>
        <v/>
      </c>
      <c r="M396" s="16">
        <f>IF(N($C396)=0,"",MAX(0,$C396-N($D396)))</f>
        <v/>
      </c>
      <c r="N396" s="17">
        <f>IF(N($C396)=0,"",N($H396)/$C396)</f>
        <v/>
      </c>
      <c r="O396" s="17">
        <f>IF(N($E396)=0,"",N($H396)/$E396)</f>
        <v/>
      </c>
      <c r="P396" s="18">
        <f>IF($A396="","",DATE(YEAR($A396),MONTH($A396),1))</f>
        <v/>
      </c>
    </row>
    <row r="397">
      <c r="A397" s="12" t="n"/>
      <c r="B397" s="4" t="n"/>
      <c r="C397" s="13" t="n"/>
      <c r="D397" s="13" t="n"/>
      <c r="E397" s="13" t="n"/>
      <c r="F397" s="13" t="n"/>
      <c r="G397" s="13" t="n"/>
      <c r="H397" s="14" t="n"/>
      <c r="I397" s="15">
        <f>IF(N($C397)=0,"",N($D397)/$C397)</f>
        <v/>
      </c>
      <c r="J397" s="15">
        <f>IF(N($C397)=0,"",N($E397)/$C397)</f>
        <v/>
      </c>
      <c r="K397" s="16">
        <f>IF($A397="","",N($F397)+N($G397))</f>
        <v/>
      </c>
      <c r="L397" s="15">
        <f>IF(N($D397)=0,"",$K397/$D397)</f>
        <v/>
      </c>
      <c r="M397" s="16">
        <f>IF(N($C397)=0,"",MAX(0,$C397-N($D397)))</f>
        <v/>
      </c>
      <c r="N397" s="17">
        <f>IF(N($C397)=0,"",N($H397)/$C397)</f>
        <v/>
      </c>
      <c r="O397" s="17">
        <f>IF(N($E397)=0,"",N($H397)/$E397)</f>
        <v/>
      </c>
      <c r="P397" s="18">
        <f>IF($A397="","",DATE(YEAR($A397),MONTH($A397),1))</f>
        <v/>
      </c>
    </row>
    <row r="398">
      <c r="A398" s="12" t="n"/>
      <c r="B398" s="4" t="n"/>
      <c r="C398" s="13" t="n"/>
      <c r="D398" s="13" t="n"/>
      <c r="E398" s="13" t="n"/>
      <c r="F398" s="13" t="n"/>
      <c r="G398" s="13" t="n"/>
      <c r="H398" s="14" t="n"/>
      <c r="I398" s="15">
        <f>IF(N($C398)=0,"",N($D398)/$C398)</f>
        <v/>
      </c>
      <c r="J398" s="15">
        <f>IF(N($C398)=0,"",N($E398)/$C398)</f>
        <v/>
      </c>
      <c r="K398" s="16">
        <f>IF($A398="","",N($F398)+N($G398))</f>
        <v/>
      </c>
      <c r="L398" s="15">
        <f>IF(N($D398)=0,"",$K398/$D398)</f>
        <v/>
      </c>
      <c r="M398" s="16">
        <f>IF(N($C398)=0,"",MAX(0,$C398-N($D398)))</f>
        <v/>
      </c>
      <c r="N398" s="17">
        <f>IF(N($C398)=0,"",N($H398)/$C398)</f>
        <v/>
      </c>
      <c r="O398" s="17">
        <f>IF(N($E398)=0,"",N($H398)/$E398)</f>
        <v/>
      </c>
      <c r="P398" s="18">
        <f>IF($A398="","",DATE(YEAR($A398),MONTH($A398),1))</f>
        <v/>
      </c>
    </row>
    <row r="399">
      <c r="A399" s="12" t="n"/>
      <c r="B399" s="4" t="n"/>
      <c r="C399" s="13" t="n"/>
      <c r="D399" s="13" t="n"/>
      <c r="E399" s="13" t="n"/>
      <c r="F399" s="13" t="n"/>
      <c r="G399" s="13" t="n"/>
      <c r="H399" s="14" t="n"/>
      <c r="I399" s="15">
        <f>IF(N($C399)=0,"",N($D399)/$C399)</f>
        <v/>
      </c>
      <c r="J399" s="15">
        <f>IF(N($C399)=0,"",N($E399)/$C399)</f>
        <v/>
      </c>
      <c r="K399" s="16">
        <f>IF($A399="","",N($F399)+N($G399))</f>
        <v/>
      </c>
      <c r="L399" s="15">
        <f>IF(N($D399)=0,"",$K399/$D399)</f>
        <v/>
      </c>
      <c r="M399" s="16">
        <f>IF(N($C399)=0,"",MAX(0,$C399-N($D399)))</f>
        <v/>
      </c>
      <c r="N399" s="17">
        <f>IF(N($C399)=0,"",N($H399)/$C399)</f>
        <v/>
      </c>
      <c r="O399" s="17">
        <f>IF(N($E399)=0,"",N($H399)/$E399)</f>
        <v/>
      </c>
      <c r="P399" s="18">
        <f>IF($A399="","",DATE(YEAR($A399),MONTH($A399),1))</f>
        <v/>
      </c>
    </row>
    <row r="400">
      <c r="A400" s="12" t="n"/>
      <c r="B400" s="4" t="n"/>
      <c r="C400" s="13" t="n"/>
      <c r="D400" s="13" t="n"/>
      <c r="E400" s="13" t="n"/>
      <c r="F400" s="13" t="n"/>
      <c r="G400" s="13" t="n"/>
      <c r="H400" s="14" t="n"/>
      <c r="I400" s="15">
        <f>IF(N($C400)=0,"",N($D400)/$C400)</f>
        <v/>
      </c>
      <c r="J400" s="15">
        <f>IF(N($C400)=0,"",N($E400)/$C400)</f>
        <v/>
      </c>
      <c r="K400" s="16">
        <f>IF($A400="","",N($F400)+N($G400))</f>
        <v/>
      </c>
      <c r="L400" s="15">
        <f>IF(N($D400)=0,"",$K400/$D400)</f>
        <v/>
      </c>
      <c r="M400" s="16">
        <f>IF(N($C400)=0,"",MAX(0,$C400-N($D400)))</f>
        <v/>
      </c>
      <c r="N400" s="17">
        <f>IF(N($C400)=0,"",N($H400)/$C400)</f>
        <v/>
      </c>
      <c r="O400" s="17">
        <f>IF(N($E400)=0,"",N($H400)/$E400)</f>
        <v/>
      </c>
      <c r="P400" s="18">
        <f>IF($A400="","",DATE(YEAR($A400),MONTH($A400),1))</f>
        <v/>
      </c>
    </row>
    <row r="401">
      <c r="A401" s="12" t="n"/>
      <c r="B401" s="4" t="n"/>
      <c r="C401" s="13" t="n"/>
      <c r="D401" s="13" t="n"/>
      <c r="E401" s="13" t="n"/>
      <c r="F401" s="13" t="n"/>
      <c r="G401" s="13" t="n"/>
      <c r="H401" s="14" t="n"/>
      <c r="I401" s="15">
        <f>IF(N($C401)=0,"",N($D401)/$C401)</f>
        <v/>
      </c>
      <c r="J401" s="15">
        <f>IF(N($C401)=0,"",N($E401)/$C401)</f>
        <v/>
      </c>
      <c r="K401" s="16">
        <f>IF($A401="","",N($F401)+N($G401))</f>
        <v/>
      </c>
      <c r="L401" s="15">
        <f>IF(N($D401)=0,"",$K401/$D401)</f>
        <v/>
      </c>
      <c r="M401" s="16">
        <f>IF(N($C401)=0,"",MAX(0,$C401-N($D401)))</f>
        <v/>
      </c>
      <c r="N401" s="17">
        <f>IF(N($C401)=0,"",N($H401)/$C401)</f>
        <v/>
      </c>
      <c r="O401" s="17">
        <f>IF(N($E401)=0,"",N($H401)/$E401)</f>
        <v/>
      </c>
      <c r="P401" s="18">
        <f>IF($A401="","",DATE(YEAR($A401),MONTH($A401),1))</f>
        <v/>
      </c>
    </row>
    <row r="402">
      <c r="A402" s="12" t="n"/>
      <c r="B402" s="4" t="n"/>
      <c r="C402" s="13" t="n"/>
      <c r="D402" s="13" t="n"/>
      <c r="E402" s="13" t="n"/>
      <c r="F402" s="13" t="n"/>
      <c r="G402" s="13" t="n"/>
      <c r="H402" s="14" t="n"/>
      <c r="I402" s="15">
        <f>IF(N($C402)=0,"",N($D402)/$C402)</f>
        <v/>
      </c>
      <c r="J402" s="15">
        <f>IF(N($C402)=0,"",N($E402)/$C402)</f>
        <v/>
      </c>
      <c r="K402" s="16">
        <f>IF($A402="","",N($F402)+N($G402))</f>
        <v/>
      </c>
      <c r="L402" s="15">
        <f>IF(N($D402)=0,"",$K402/$D402)</f>
        <v/>
      </c>
      <c r="M402" s="16">
        <f>IF(N($C402)=0,"",MAX(0,$C402-N($D402)))</f>
        <v/>
      </c>
      <c r="N402" s="17">
        <f>IF(N($C402)=0,"",N($H402)/$C402)</f>
        <v/>
      </c>
      <c r="O402" s="17">
        <f>IF(N($E402)=0,"",N($H402)/$E402)</f>
        <v/>
      </c>
      <c r="P402" s="18">
        <f>IF($A402="","",DATE(YEAR($A402),MONTH($A402),1))</f>
        <v/>
      </c>
    </row>
    <row r="403">
      <c r="A403" s="12" t="n"/>
      <c r="B403" s="4" t="n"/>
      <c r="C403" s="13" t="n"/>
      <c r="D403" s="13" t="n"/>
      <c r="E403" s="13" t="n"/>
      <c r="F403" s="13" t="n"/>
      <c r="G403" s="13" t="n"/>
      <c r="H403" s="14" t="n"/>
      <c r="I403" s="15">
        <f>IF(N($C403)=0,"",N($D403)/$C403)</f>
        <v/>
      </c>
      <c r="J403" s="15">
        <f>IF(N($C403)=0,"",N($E403)/$C403)</f>
        <v/>
      </c>
      <c r="K403" s="16">
        <f>IF($A403="","",N($F403)+N($G403))</f>
        <v/>
      </c>
      <c r="L403" s="15">
        <f>IF(N($D403)=0,"",$K403/$D403)</f>
        <v/>
      </c>
      <c r="M403" s="16">
        <f>IF(N($C403)=0,"",MAX(0,$C403-N($D403)))</f>
        <v/>
      </c>
      <c r="N403" s="17">
        <f>IF(N($C403)=0,"",N($H403)/$C403)</f>
        <v/>
      </c>
      <c r="O403" s="17">
        <f>IF(N($E403)=0,"",N($H403)/$E403)</f>
        <v/>
      </c>
      <c r="P403" s="18">
        <f>IF($A403="","",DATE(YEAR($A403),MONTH($A403),1))</f>
        <v/>
      </c>
    </row>
    <row r="404">
      <c r="A404" s="12" t="n"/>
      <c r="B404" s="4" t="n"/>
      <c r="C404" s="13" t="n"/>
      <c r="D404" s="13" t="n"/>
      <c r="E404" s="13" t="n"/>
      <c r="F404" s="13" t="n"/>
      <c r="G404" s="13" t="n"/>
      <c r="H404" s="14" t="n"/>
      <c r="I404" s="15">
        <f>IF(N($C404)=0,"",N($D404)/$C404)</f>
        <v/>
      </c>
      <c r="J404" s="15">
        <f>IF(N($C404)=0,"",N($E404)/$C404)</f>
        <v/>
      </c>
      <c r="K404" s="16">
        <f>IF($A404="","",N($F404)+N($G404))</f>
        <v/>
      </c>
      <c r="L404" s="15">
        <f>IF(N($D404)=0,"",$K404/$D404)</f>
        <v/>
      </c>
      <c r="M404" s="16">
        <f>IF(N($C404)=0,"",MAX(0,$C404-N($D404)))</f>
        <v/>
      </c>
      <c r="N404" s="17">
        <f>IF(N($C404)=0,"",N($H404)/$C404)</f>
        <v/>
      </c>
      <c r="O404" s="17">
        <f>IF(N($E404)=0,"",N($H404)/$E404)</f>
        <v/>
      </c>
      <c r="P404" s="18">
        <f>IF($A404="","",DATE(YEAR($A404),MONTH($A404),1))</f>
        <v/>
      </c>
    </row>
    <row r="405">
      <c r="A405" s="12" t="n"/>
      <c r="B405" s="4" t="n"/>
      <c r="C405" s="13" t="n"/>
      <c r="D405" s="13" t="n"/>
      <c r="E405" s="13" t="n"/>
      <c r="F405" s="13" t="n"/>
      <c r="G405" s="13" t="n"/>
      <c r="H405" s="14" t="n"/>
      <c r="I405" s="15">
        <f>IF(N($C405)=0,"",N($D405)/$C405)</f>
        <v/>
      </c>
      <c r="J405" s="15">
        <f>IF(N($C405)=0,"",N($E405)/$C405)</f>
        <v/>
      </c>
      <c r="K405" s="16">
        <f>IF($A405="","",N($F405)+N($G405))</f>
        <v/>
      </c>
      <c r="L405" s="15">
        <f>IF(N($D405)=0,"",$K405/$D405)</f>
        <v/>
      </c>
      <c r="M405" s="16">
        <f>IF(N($C405)=0,"",MAX(0,$C405-N($D405)))</f>
        <v/>
      </c>
      <c r="N405" s="17">
        <f>IF(N($C405)=0,"",N($H405)/$C405)</f>
        <v/>
      </c>
      <c r="O405" s="17">
        <f>IF(N($E405)=0,"",N($H405)/$E405)</f>
        <v/>
      </c>
      <c r="P405" s="18">
        <f>IF($A405="","",DATE(YEAR($A405),MONTH($A405),1))</f>
        <v/>
      </c>
    </row>
    <row r="406">
      <c r="A406" s="12" t="n"/>
      <c r="B406" s="4" t="n"/>
      <c r="C406" s="13" t="n"/>
      <c r="D406" s="13" t="n"/>
      <c r="E406" s="13" t="n"/>
      <c r="F406" s="13" t="n"/>
      <c r="G406" s="13" t="n"/>
      <c r="H406" s="14" t="n"/>
      <c r="I406" s="15">
        <f>IF(N($C406)=0,"",N($D406)/$C406)</f>
        <v/>
      </c>
      <c r="J406" s="15">
        <f>IF(N($C406)=0,"",N($E406)/$C406)</f>
        <v/>
      </c>
      <c r="K406" s="16">
        <f>IF($A406="","",N($F406)+N($G406))</f>
        <v/>
      </c>
      <c r="L406" s="15">
        <f>IF(N($D406)=0,"",$K406/$D406)</f>
        <v/>
      </c>
      <c r="M406" s="16">
        <f>IF(N($C406)=0,"",MAX(0,$C406-N($D406)))</f>
        <v/>
      </c>
      <c r="N406" s="17">
        <f>IF(N($C406)=0,"",N($H406)/$C406)</f>
        <v/>
      </c>
      <c r="O406" s="17">
        <f>IF(N($E406)=0,"",N($H406)/$E406)</f>
        <v/>
      </c>
      <c r="P406" s="18">
        <f>IF($A406="","",DATE(YEAR($A406),MONTH($A406),1))</f>
        <v/>
      </c>
    </row>
    <row r="407">
      <c r="A407" s="12" t="n"/>
      <c r="B407" s="4" t="n"/>
      <c r="C407" s="13" t="n"/>
      <c r="D407" s="13" t="n"/>
      <c r="E407" s="13" t="n"/>
      <c r="F407" s="13" t="n"/>
      <c r="G407" s="13" t="n"/>
      <c r="H407" s="14" t="n"/>
      <c r="I407" s="15">
        <f>IF(N($C407)=0,"",N($D407)/$C407)</f>
        <v/>
      </c>
      <c r="J407" s="15">
        <f>IF(N($C407)=0,"",N($E407)/$C407)</f>
        <v/>
      </c>
      <c r="K407" s="16">
        <f>IF($A407="","",N($F407)+N($G407))</f>
        <v/>
      </c>
      <c r="L407" s="15">
        <f>IF(N($D407)=0,"",$K407/$D407)</f>
        <v/>
      </c>
      <c r="M407" s="16">
        <f>IF(N($C407)=0,"",MAX(0,$C407-N($D407)))</f>
        <v/>
      </c>
      <c r="N407" s="17">
        <f>IF(N($C407)=0,"",N($H407)/$C407)</f>
        <v/>
      </c>
      <c r="O407" s="17">
        <f>IF(N($E407)=0,"",N($H407)/$E407)</f>
        <v/>
      </c>
      <c r="P407" s="18">
        <f>IF($A407="","",DATE(YEAR($A407),MONTH($A407),1))</f>
        <v/>
      </c>
    </row>
    <row r="408">
      <c r="A408" s="12" t="n"/>
      <c r="B408" s="4" t="n"/>
      <c r="C408" s="13" t="n"/>
      <c r="D408" s="13" t="n"/>
      <c r="E408" s="13" t="n"/>
      <c r="F408" s="13" t="n"/>
      <c r="G408" s="13" t="n"/>
      <c r="H408" s="14" t="n"/>
      <c r="I408" s="15">
        <f>IF(N($C408)=0,"",N($D408)/$C408)</f>
        <v/>
      </c>
      <c r="J408" s="15">
        <f>IF(N($C408)=0,"",N($E408)/$C408)</f>
        <v/>
      </c>
      <c r="K408" s="16">
        <f>IF($A408="","",N($F408)+N($G408))</f>
        <v/>
      </c>
      <c r="L408" s="15">
        <f>IF(N($D408)=0,"",$K408/$D408)</f>
        <v/>
      </c>
      <c r="M408" s="16">
        <f>IF(N($C408)=0,"",MAX(0,$C408-N($D408)))</f>
        <v/>
      </c>
      <c r="N408" s="17">
        <f>IF(N($C408)=0,"",N($H408)/$C408)</f>
        <v/>
      </c>
      <c r="O408" s="17">
        <f>IF(N($E408)=0,"",N($H408)/$E408)</f>
        <v/>
      </c>
      <c r="P408" s="18">
        <f>IF($A408="","",DATE(YEAR($A408),MONTH($A408),1))</f>
        <v/>
      </c>
    </row>
    <row r="409">
      <c r="A409" s="12" t="n"/>
      <c r="B409" s="4" t="n"/>
      <c r="C409" s="13" t="n"/>
      <c r="D409" s="13" t="n"/>
      <c r="E409" s="13" t="n"/>
      <c r="F409" s="13" t="n"/>
      <c r="G409" s="13" t="n"/>
      <c r="H409" s="14" t="n"/>
      <c r="I409" s="15">
        <f>IF(N($C409)=0,"",N($D409)/$C409)</f>
        <v/>
      </c>
      <c r="J409" s="15">
        <f>IF(N($C409)=0,"",N($E409)/$C409)</f>
        <v/>
      </c>
      <c r="K409" s="16">
        <f>IF($A409="","",N($F409)+N($G409))</f>
        <v/>
      </c>
      <c r="L409" s="15">
        <f>IF(N($D409)=0,"",$K409/$D409)</f>
        <v/>
      </c>
      <c r="M409" s="16">
        <f>IF(N($C409)=0,"",MAX(0,$C409-N($D409)))</f>
        <v/>
      </c>
      <c r="N409" s="17">
        <f>IF(N($C409)=0,"",N($H409)/$C409)</f>
        <v/>
      </c>
      <c r="O409" s="17">
        <f>IF(N($E409)=0,"",N($H409)/$E409)</f>
        <v/>
      </c>
      <c r="P409" s="18">
        <f>IF($A409="","",DATE(YEAR($A409),MONTH($A409),1))</f>
        <v/>
      </c>
    </row>
    <row r="410">
      <c r="A410" s="12" t="n"/>
      <c r="B410" s="4" t="n"/>
      <c r="C410" s="13" t="n"/>
      <c r="D410" s="13" t="n"/>
      <c r="E410" s="13" t="n"/>
      <c r="F410" s="13" t="n"/>
      <c r="G410" s="13" t="n"/>
      <c r="H410" s="14" t="n"/>
      <c r="I410" s="15">
        <f>IF(N($C410)=0,"",N($D410)/$C410)</f>
        <v/>
      </c>
      <c r="J410" s="15">
        <f>IF(N($C410)=0,"",N($E410)/$C410)</f>
        <v/>
      </c>
      <c r="K410" s="16">
        <f>IF($A410="","",N($F410)+N($G410))</f>
        <v/>
      </c>
      <c r="L410" s="15">
        <f>IF(N($D410)=0,"",$K410/$D410)</f>
        <v/>
      </c>
      <c r="M410" s="16">
        <f>IF(N($C410)=0,"",MAX(0,$C410-N($D410)))</f>
        <v/>
      </c>
      <c r="N410" s="17">
        <f>IF(N($C410)=0,"",N($H410)/$C410)</f>
        <v/>
      </c>
      <c r="O410" s="17">
        <f>IF(N($E410)=0,"",N($H410)/$E410)</f>
        <v/>
      </c>
      <c r="P410" s="18">
        <f>IF($A410="","",DATE(YEAR($A410),MONTH($A410),1))</f>
        <v/>
      </c>
    </row>
    <row r="411">
      <c r="A411" s="12" t="n"/>
      <c r="B411" s="4" t="n"/>
      <c r="C411" s="13" t="n"/>
      <c r="D411" s="13" t="n"/>
      <c r="E411" s="13" t="n"/>
      <c r="F411" s="13" t="n"/>
      <c r="G411" s="13" t="n"/>
      <c r="H411" s="14" t="n"/>
      <c r="I411" s="15">
        <f>IF(N($C411)=0,"",N($D411)/$C411)</f>
        <v/>
      </c>
      <c r="J411" s="15">
        <f>IF(N($C411)=0,"",N($E411)/$C411)</f>
        <v/>
      </c>
      <c r="K411" s="16">
        <f>IF($A411="","",N($F411)+N($G411))</f>
        <v/>
      </c>
      <c r="L411" s="15">
        <f>IF(N($D411)=0,"",$K411/$D411)</f>
        <v/>
      </c>
      <c r="M411" s="16">
        <f>IF(N($C411)=0,"",MAX(0,$C411-N($D411)))</f>
        <v/>
      </c>
      <c r="N411" s="17">
        <f>IF(N($C411)=0,"",N($H411)/$C411)</f>
        <v/>
      </c>
      <c r="O411" s="17">
        <f>IF(N($E411)=0,"",N($H411)/$E411)</f>
        <v/>
      </c>
      <c r="P411" s="18">
        <f>IF($A411="","",DATE(YEAR($A411),MONTH($A411),1))</f>
        <v/>
      </c>
    </row>
    <row r="412">
      <c r="A412" s="12" t="n"/>
      <c r="B412" s="4" t="n"/>
      <c r="C412" s="13" t="n"/>
      <c r="D412" s="13" t="n"/>
      <c r="E412" s="13" t="n"/>
      <c r="F412" s="13" t="n"/>
      <c r="G412" s="13" t="n"/>
      <c r="H412" s="14" t="n"/>
      <c r="I412" s="15">
        <f>IF(N($C412)=0,"",N($D412)/$C412)</f>
        <v/>
      </c>
      <c r="J412" s="15">
        <f>IF(N($C412)=0,"",N($E412)/$C412)</f>
        <v/>
      </c>
      <c r="K412" s="16">
        <f>IF($A412="","",N($F412)+N($G412))</f>
        <v/>
      </c>
      <c r="L412" s="15">
        <f>IF(N($D412)=0,"",$K412/$D412)</f>
        <v/>
      </c>
      <c r="M412" s="16">
        <f>IF(N($C412)=0,"",MAX(0,$C412-N($D412)))</f>
        <v/>
      </c>
      <c r="N412" s="17">
        <f>IF(N($C412)=0,"",N($H412)/$C412)</f>
        <v/>
      </c>
      <c r="O412" s="17">
        <f>IF(N($E412)=0,"",N($H412)/$E412)</f>
        <v/>
      </c>
      <c r="P412" s="18">
        <f>IF($A412="","",DATE(YEAR($A412),MONTH($A412),1))</f>
        <v/>
      </c>
    </row>
    <row r="413">
      <c r="A413" s="12" t="n"/>
      <c r="B413" s="4" t="n"/>
      <c r="C413" s="13" t="n"/>
      <c r="D413" s="13" t="n"/>
      <c r="E413" s="13" t="n"/>
      <c r="F413" s="13" t="n"/>
      <c r="G413" s="13" t="n"/>
      <c r="H413" s="14" t="n"/>
      <c r="I413" s="15">
        <f>IF(N($C413)=0,"",N($D413)/$C413)</f>
        <v/>
      </c>
      <c r="J413" s="15">
        <f>IF(N($C413)=0,"",N($E413)/$C413)</f>
        <v/>
      </c>
      <c r="K413" s="16">
        <f>IF($A413="","",N($F413)+N($G413))</f>
        <v/>
      </c>
      <c r="L413" s="15">
        <f>IF(N($D413)=0,"",$K413/$D413)</f>
        <v/>
      </c>
      <c r="M413" s="16">
        <f>IF(N($C413)=0,"",MAX(0,$C413-N($D413)))</f>
        <v/>
      </c>
      <c r="N413" s="17">
        <f>IF(N($C413)=0,"",N($H413)/$C413)</f>
        <v/>
      </c>
      <c r="O413" s="17">
        <f>IF(N($E413)=0,"",N($H413)/$E413)</f>
        <v/>
      </c>
      <c r="P413" s="18">
        <f>IF($A413="","",DATE(YEAR($A413),MONTH($A413),1))</f>
        <v/>
      </c>
    </row>
    <row r="414">
      <c r="A414" s="12" t="n"/>
      <c r="B414" s="4" t="n"/>
      <c r="C414" s="13" t="n"/>
      <c r="D414" s="13" t="n"/>
      <c r="E414" s="13" t="n"/>
      <c r="F414" s="13" t="n"/>
      <c r="G414" s="13" t="n"/>
      <c r="H414" s="14" t="n"/>
      <c r="I414" s="15">
        <f>IF(N($C414)=0,"",N($D414)/$C414)</f>
        <v/>
      </c>
      <c r="J414" s="15">
        <f>IF(N($C414)=0,"",N($E414)/$C414)</f>
        <v/>
      </c>
      <c r="K414" s="16">
        <f>IF($A414="","",N($F414)+N($G414))</f>
        <v/>
      </c>
      <c r="L414" s="15">
        <f>IF(N($D414)=0,"",$K414/$D414)</f>
        <v/>
      </c>
      <c r="M414" s="16">
        <f>IF(N($C414)=0,"",MAX(0,$C414-N($D414)))</f>
        <v/>
      </c>
      <c r="N414" s="17">
        <f>IF(N($C414)=0,"",N($H414)/$C414)</f>
        <v/>
      </c>
      <c r="O414" s="17">
        <f>IF(N($E414)=0,"",N($H414)/$E414)</f>
        <v/>
      </c>
      <c r="P414" s="18">
        <f>IF($A414="","",DATE(YEAR($A414),MONTH($A414),1))</f>
        <v/>
      </c>
    </row>
    <row r="415">
      <c r="A415" s="12" t="n"/>
      <c r="B415" s="4" t="n"/>
      <c r="C415" s="13" t="n"/>
      <c r="D415" s="13" t="n"/>
      <c r="E415" s="13" t="n"/>
      <c r="F415" s="13" t="n"/>
      <c r="G415" s="13" t="n"/>
      <c r="H415" s="14" t="n"/>
      <c r="I415" s="15">
        <f>IF(N($C415)=0,"",N($D415)/$C415)</f>
        <v/>
      </c>
      <c r="J415" s="15">
        <f>IF(N($C415)=0,"",N($E415)/$C415)</f>
        <v/>
      </c>
      <c r="K415" s="16">
        <f>IF($A415="","",N($F415)+N($G415))</f>
        <v/>
      </c>
      <c r="L415" s="15">
        <f>IF(N($D415)=0,"",$K415/$D415)</f>
        <v/>
      </c>
      <c r="M415" s="16">
        <f>IF(N($C415)=0,"",MAX(0,$C415-N($D415)))</f>
        <v/>
      </c>
      <c r="N415" s="17">
        <f>IF(N($C415)=0,"",N($H415)/$C415)</f>
        <v/>
      </c>
      <c r="O415" s="17">
        <f>IF(N($E415)=0,"",N($H415)/$E415)</f>
        <v/>
      </c>
      <c r="P415" s="18">
        <f>IF($A415="","",DATE(YEAR($A415),MONTH($A415),1))</f>
        <v/>
      </c>
    </row>
    <row r="416">
      <c r="A416" s="12" t="n"/>
      <c r="B416" s="4" t="n"/>
      <c r="C416" s="13" t="n"/>
      <c r="D416" s="13" t="n"/>
      <c r="E416" s="13" t="n"/>
      <c r="F416" s="13" t="n"/>
      <c r="G416" s="13" t="n"/>
      <c r="H416" s="14" t="n"/>
      <c r="I416" s="15">
        <f>IF(N($C416)=0,"",N($D416)/$C416)</f>
        <v/>
      </c>
      <c r="J416" s="15">
        <f>IF(N($C416)=0,"",N($E416)/$C416)</f>
        <v/>
      </c>
      <c r="K416" s="16">
        <f>IF($A416="","",N($F416)+N($G416))</f>
        <v/>
      </c>
      <c r="L416" s="15">
        <f>IF(N($D416)=0,"",$K416/$D416)</f>
        <v/>
      </c>
      <c r="M416" s="16">
        <f>IF(N($C416)=0,"",MAX(0,$C416-N($D416)))</f>
        <v/>
      </c>
      <c r="N416" s="17">
        <f>IF(N($C416)=0,"",N($H416)/$C416)</f>
        <v/>
      </c>
      <c r="O416" s="17">
        <f>IF(N($E416)=0,"",N($H416)/$E416)</f>
        <v/>
      </c>
      <c r="P416" s="18">
        <f>IF($A416="","",DATE(YEAR($A416),MONTH($A416),1))</f>
        <v/>
      </c>
    </row>
    <row r="417">
      <c r="A417" s="12" t="n"/>
      <c r="B417" s="4" t="n"/>
      <c r="C417" s="13" t="n"/>
      <c r="D417" s="13" t="n"/>
      <c r="E417" s="13" t="n"/>
      <c r="F417" s="13" t="n"/>
      <c r="G417" s="13" t="n"/>
      <c r="H417" s="14" t="n"/>
      <c r="I417" s="15">
        <f>IF(N($C417)=0,"",N($D417)/$C417)</f>
        <v/>
      </c>
      <c r="J417" s="15">
        <f>IF(N($C417)=0,"",N($E417)/$C417)</f>
        <v/>
      </c>
      <c r="K417" s="16">
        <f>IF($A417="","",N($F417)+N($G417))</f>
        <v/>
      </c>
      <c r="L417" s="15">
        <f>IF(N($D417)=0,"",$K417/$D417)</f>
        <v/>
      </c>
      <c r="M417" s="16">
        <f>IF(N($C417)=0,"",MAX(0,$C417-N($D417)))</f>
        <v/>
      </c>
      <c r="N417" s="17">
        <f>IF(N($C417)=0,"",N($H417)/$C417)</f>
        <v/>
      </c>
      <c r="O417" s="17">
        <f>IF(N($E417)=0,"",N($H417)/$E417)</f>
        <v/>
      </c>
      <c r="P417" s="18">
        <f>IF($A417="","",DATE(YEAR($A417),MONTH($A417),1))</f>
        <v/>
      </c>
    </row>
    <row r="418">
      <c r="A418" s="12" t="n"/>
      <c r="B418" s="4" t="n"/>
      <c r="C418" s="13" t="n"/>
      <c r="D418" s="13" t="n"/>
      <c r="E418" s="13" t="n"/>
      <c r="F418" s="13" t="n"/>
      <c r="G418" s="13" t="n"/>
      <c r="H418" s="14" t="n"/>
      <c r="I418" s="15">
        <f>IF(N($C418)=0,"",N($D418)/$C418)</f>
        <v/>
      </c>
      <c r="J418" s="15">
        <f>IF(N($C418)=0,"",N($E418)/$C418)</f>
        <v/>
      </c>
      <c r="K418" s="16">
        <f>IF($A418="","",N($F418)+N($G418))</f>
        <v/>
      </c>
      <c r="L418" s="15">
        <f>IF(N($D418)=0,"",$K418/$D418)</f>
        <v/>
      </c>
      <c r="M418" s="16">
        <f>IF(N($C418)=0,"",MAX(0,$C418-N($D418)))</f>
        <v/>
      </c>
      <c r="N418" s="17">
        <f>IF(N($C418)=0,"",N($H418)/$C418)</f>
        <v/>
      </c>
      <c r="O418" s="17">
        <f>IF(N($E418)=0,"",N($H418)/$E418)</f>
        <v/>
      </c>
      <c r="P418" s="18">
        <f>IF($A418="","",DATE(YEAR($A418),MONTH($A418),1))</f>
        <v/>
      </c>
    </row>
    <row r="419">
      <c r="A419" s="12" t="n"/>
      <c r="B419" s="4" t="n"/>
      <c r="C419" s="13" t="n"/>
      <c r="D419" s="13" t="n"/>
      <c r="E419" s="13" t="n"/>
      <c r="F419" s="13" t="n"/>
      <c r="G419" s="13" t="n"/>
      <c r="H419" s="14" t="n"/>
      <c r="I419" s="15">
        <f>IF(N($C419)=0,"",N($D419)/$C419)</f>
        <v/>
      </c>
      <c r="J419" s="15">
        <f>IF(N($C419)=0,"",N($E419)/$C419)</f>
        <v/>
      </c>
      <c r="K419" s="16">
        <f>IF($A419="","",N($F419)+N($G419))</f>
        <v/>
      </c>
      <c r="L419" s="15">
        <f>IF(N($D419)=0,"",$K419/$D419)</f>
        <v/>
      </c>
      <c r="M419" s="16">
        <f>IF(N($C419)=0,"",MAX(0,$C419-N($D419)))</f>
        <v/>
      </c>
      <c r="N419" s="17">
        <f>IF(N($C419)=0,"",N($H419)/$C419)</f>
        <v/>
      </c>
      <c r="O419" s="17">
        <f>IF(N($E419)=0,"",N($H419)/$E419)</f>
        <v/>
      </c>
      <c r="P419" s="18">
        <f>IF($A419="","",DATE(YEAR($A419),MONTH($A419),1))</f>
        <v/>
      </c>
    </row>
    <row r="420">
      <c r="A420" s="12" t="n"/>
      <c r="B420" s="4" t="n"/>
      <c r="C420" s="13" t="n"/>
      <c r="D420" s="13" t="n"/>
      <c r="E420" s="13" t="n"/>
      <c r="F420" s="13" t="n"/>
      <c r="G420" s="13" t="n"/>
      <c r="H420" s="14" t="n"/>
      <c r="I420" s="15">
        <f>IF(N($C420)=0,"",N($D420)/$C420)</f>
        <v/>
      </c>
      <c r="J420" s="15">
        <f>IF(N($C420)=0,"",N($E420)/$C420)</f>
        <v/>
      </c>
      <c r="K420" s="16">
        <f>IF($A420="","",N($F420)+N($G420))</f>
        <v/>
      </c>
      <c r="L420" s="15">
        <f>IF(N($D420)=0,"",$K420/$D420)</f>
        <v/>
      </c>
      <c r="M420" s="16">
        <f>IF(N($C420)=0,"",MAX(0,$C420-N($D420)))</f>
        <v/>
      </c>
      <c r="N420" s="17">
        <f>IF(N($C420)=0,"",N($H420)/$C420)</f>
        <v/>
      </c>
      <c r="O420" s="17">
        <f>IF(N($E420)=0,"",N($H420)/$E420)</f>
        <v/>
      </c>
      <c r="P420" s="18">
        <f>IF($A420="","",DATE(YEAR($A420),MONTH($A420),1))</f>
        <v/>
      </c>
    </row>
    <row r="421">
      <c r="A421" s="12" t="n"/>
      <c r="B421" s="4" t="n"/>
      <c r="C421" s="13" t="n"/>
      <c r="D421" s="13" t="n"/>
      <c r="E421" s="13" t="n"/>
      <c r="F421" s="13" t="n"/>
      <c r="G421" s="13" t="n"/>
      <c r="H421" s="14" t="n"/>
      <c r="I421" s="15">
        <f>IF(N($C421)=0,"",N($D421)/$C421)</f>
        <v/>
      </c>
      <c r="J421" s="15">
        <f>IF(N($C421)=0,"",N($E421)/$C421)</f>
        <v/>
      </c>
      <c r="K421" s="16">
        <f>IF($A421="","",N($F421)+N($G421))</f>
        <v/>
      </c>
      <c r="L421" s="15">
        <f>IF(N($D421)=0,"",$K421/$D421)</f>
        <v/>
      </c>
      <c r="M421" s="16">
        <f>IF(N($C421)=0,"",MAX(0,$C421-N($D421)))</f>
        <v/>
      </c>
      <c r="N421" s="17">
        <f>IF(N($C421)=0,"",N($H421)/$C421)</f>
        <v/>
      </c>
      <c r="O421" s="17">
        <f>IF(N($E421)=0,"",N($H421)/$E421)</f>
        <v/>
      </c>
      <c r="P421" s="18">
        <f>IF($A421="","",DATE(YEAR($A421),MONTH($A421),1))</f>
        <v/>
      </c>
    </row>
    <row r="422">
      <c r="A422" s="12" t="n"/>
      <c r="B422" s="4" t="n"/>
      <c r="C422" s="13" t="n"/>
      <c r="D422" s="13" t="n"/>
      <c r="E422" s="13" t="n"/>
      <c r="F422" s="13" t="n"/>
      <c r="G422" s="13" t="n"/>
      <c r="H422" s="14" t="n"/>
      <c r="I422" s="15">
        <f>IF(N($C422)=0,"",N($D422)/$C422)</f>
        <v/>
      </c>
      <c r="J422" s="15">
        <f>IF(N($C422)=0,"",N($E422)/$C422)</f>
        <v/>
      </c>
      <c r="K422" s="16">
        <f>IF($A422="","",N($F422)+N($G422))</f>
        <v/>
      </c>
      <c r="L422" s="15">
        <f>IF(N($D422)=0,"",$K422/$D422)</f>
        <v/>
      </c>
      <c r="M422" s="16">
        <f>IF(N($C422)=0,"",MAX(0,$C422-N($D422)))</f>
        <v/>
      </c>
      <c r="N422" s="17">
        <f>IF(N($C422)=0,"",N($H422)/$C422)</f>
        <v/>
      </c>
      <c r="O422" s="17">
        <f>IF(N($E422)=0,"",N($H422)/$E422)</f>
        <v/>
      </c>
      <c r="P422" s="18">
        <f>IF($A422="","",DATE(YEAR($A422),MONTH($A422),1))</f>
        <v/>
      </c>
    </row>
    <row r="423">
      <c r="A423" s="12" t="n"/>
      <c r="B423" s="4" t="n"/>
      <c r="C423" s="13" t="n"/>
      <c r="D423" s="13" t="n"/>
      <c r="E423" s="13" t="n"/>
      <c r="F423" s="13" t="n"/>
      <c r="G423" s="13" t="n"/>
      <c r="H423" s="14" t="n"/>
      <c r="I423" s="15">
        <f>IF(N($C423)=0,"",N($D423)/$C423)</f>
        <v/>
      </c>
      <c r="J423" s="15">
        <f>IF(N($C423)=0,"",N($E423)/$C423)</f>
        <v/>
      </c>
      <c r="K423" s="16">
        <f>IF($A423="","",N($F423)+N($G423))</f>
        <v/>
      </c>
      <c r="L423" s="15">
        <f>IF(N($D423)=0,"",$K423/$D423)</f>
        <v/>
      </c>
      <c r="M423" s="16">
        <f>IF(N($C423)=0,"",MAX(0,$C423-N($D423)))</f>
        <v/>
      </c>
      <c r="N423" s="17">
        <f>IF(N($C423)=0,"",N($H423)/$C423)</f>
        <v/>
      </c>
      <c r="O423" s="17">
        <f>IF(N($E423)=0,"",N($H423)/$E423)</f>
        <v/>
      </c>
      <c r="P423" s="18">
        <f>IF($A423="","",DATE(YEAR($A423),MONTH($A423),1))</f>
        <v/>
      </c>
    </row>
    <row r="424">
      <c r="A424" s="12" t="n"/>
      <c r="B424" s="4" t="n"/>
      <c r="C424" s="13" t="n"/>
      <c r="D424" s="13" t="n"/>
      <c r="E424" s="13" t="n"/>
      <c r="F424" s="13" t="n"/>
      <c r="G424" s="13" t="n"/>
      <c r="H424" s="14" t="n"/>
      <c r="I424" s="15">
        <f>IF(N($C424)=0,"",N($D424)/$C424)</f>
        <v/>
      </c>
      <c r="J424" s="15">
        <f>IF(N($C424)=0,"",N($E424)/$C424)</f>
        <v/>
      </c>
      <c r="K424" s="16">
        <f>IF($A424="","",N($F424)+N($G424))</f>
        <v/>
      </c>
      <c r="L424" s="15">
        <f>IF(N($D424)=0,"",$K424/$D424)</f>
        <v/>
      </c>
      <c r="M424" s="16">
        <f>IF(N($C424)=0,"",MAX(0,$C424-N($D424)))</f>
        <v/>
      </c>
      <c r="N424" s="17">
        <f>IF(N($C424)=0,"",N($H424)/$C424)</f>
        <v/>
      </c>
      <c r="O424" s="17">
        <f>IF(N($E424)=0,"",N($H424)/$E424)</f>
        <v/>
      </c>
      <c r="P424" s="18">
        <f>IF($A424="","",DATE(YEAR($A424),MONTH($A424),1))</f>
        <v/>
      </c>
    </row>
    <row r="425">
      <c r="A425" s="12" t="n"/>
      <c r="B425" s="4" t="n"/>
      <c r="C425" s="13" t="n"/>
      <c r="D425" s="13" t="n"/>
      <c r="E425" s="13" t="n"/>
      <c r="F425" s="13" t="n"/>
      <c r="G425" s="13" t="n"/>
      <c r="H425" s="14" t="n"/>
      <c r="I425" s="15">
        <f>IF(N($C425)=0,"",N($D425)/$C425)</f>
        <v/>
      </c>
      <c r="J425" s="15">
        <f>IF(N($C425)=0,"",N($E425)/$C425)</f>
        <v/>
      </c>
      <c r="K425" s="16">
        <f>IF($A425="","",N($F425)+N($G425))</f>
        <v/>
      </c>
      <c r="L425" s="15">
        <f>IF(N($D425)=0,"",$K425/$D425)</f>
        <v/>
      </c>
      <c r="M425" s="16">
        <f>IF(N($C425)=0,"",MAX(0,$C425-N($D425)))</f>
        <v/>
      </c>
      <c r="N425" s="17">
        <f>IF(N($C425)=0,"",N($H425)/$C425)</f>
        <v/>
      </c>
      <c r="O425" s="17">
        <f>IF(N($E425)=0,"",N($H425)/$E425)</f>
        <v/>
      </c>
      <c r="P425" s="18">
        <f>IF($A425="","",DATE(YEAR($A425),MONTH($A425),1))</f>
        <v/>
      </c>
    </row>
    <row r="426">
      <c r="A426" s="12" t="n"/>
      <c r="B426" s="4" t="n"/>
      <c r="C426" s="13" t="n"/>
      <c r="D426" s="13" t="n"/>
      <c r="E426" s="13" t="n"/>
      <c r="F426" s="13" t="n"/>
      <c r="G426" s="13" t="n"/>
      <c r="H426" s="14" t="n"/>
      <c r="I426" s="15">
        <f>IF(N($C426)=0,"",N($D426)/$C426)</f>
        <v/>
      </c>
      <c r="J426" s="15">
        <f>IF(N($C426)=0,"",N($E426)/$C426)</f>
        <v/>
      </c>
      <c r="K426" s="16">
        <f>IF($A426="","",N($F426)+N($G426))</f>
        <v/>
      </c>
      <c r="L426" s="15">
        <f>IF(N($D426)=0,"",$K426/$D426)</f>
        <v/>
      </c>
      <c r="M426" s="16">
        <f>IF(N($C426)=0,"",MAX(0,$C426-N($D426)))</f>
        <v/>
      </c>
      <c r="N426" s="17">
        <f>IF(N($C426)=0,"",N($H426)/$C426)</f>
        <v/>
      </c>
      <c r="O426" s="17">
        <f>IF(N($E426)=0,"",N($H426)/$E426)</f>
        <v/>
      </c>
      <c r="P426" s="18">
        <f>IF($A426="","",DATE(YEAR($A426),MONTH($A426),1))</f>
        <v/>
      </c>
    </row>
    <row r="427">
      <c r="A427" s="12" t="n"/>
      <c r="B427" s="4" t="n"/>
      <c r="C427" s="13" t="n"/>
      <c r="D427" s="13" t="n"/>
      <c r="E427" s="13" t="n"/>
      <c r="F427" s="13" t="n"/>
      <c r="G427" s="13" t="n"/>
      <c r="H427" s="14" t="n"/>
      <c r="I427" s="15">
        <f>IF(N($C427)=0,"",N($D427)/$C427)</f>
        <v/>
      </c>
      <c r="J427" s="15">
        <f>IF(N($C427)=0,"",N($E427)/$C427)</f>
        <v/>
      </c>
      <c r="K427" s="16">
        <f>IF($A427="","",N($F427)+N($G427))</f>
        <v/>
      </c>
      <c r="L427" s="15">
        <f>IF(N($D427)=0,"",$K427/$D427)</f>
        <v/>
      </c>
      <c r="M427" s="16">
        <f>IF(N($C427)=0,"",MAX(0,$C427-N($D427)))</f>
        <v/>
      </c>
      <c r="N427" s="17">
        <f>IF(N($C427)=0,"",N($H427)/$C427)</f>
        <v/>
      </c>
      <c r="O427" s="17">
        <f>IF(N($E427)=0,"",N($H427)/$E427)</f>
        <v/>
      </c>
      <c r="P427" s="18">
        <f>IF($A427="","",DATE(YEAR($A427),MONTH($A427),1))</f>
        <v/>
      </c>
    </row>
    <row r="428">
      <c r="A428" s="12" t="n"/>
      <c r="B428" s="4" t="n"/>
      <c r="C428" s="13" t="n"/>
      <c r="D428" s="13" t="n"/>
      <c r="E428" s="13" t="n"/>
      <c r="F428" s="13" t="n"/>
      <c r="G428" s="13" t="n"/>
      <c r="H428" s="14" t="n"/>
      <c r="I428" s="15">
        <f>IF(N($C428)=0,"",N($D428)/$C428)</f>
        <v/>
      </c>
      <c r="J428" s="15">
        <f>IF(N($C428)=0,"",N($E428)/$C428)</f>
        <v/>
      </c>
      <c r="K428" s="16">
        <f>IF($A428="","",N($F428)+N($G428))</f>
        <v/>
      </c>
      <c r="L428" s="15">
        <f>IF(N($D428)=0,"",$K428/$D428)</f>
        <v/>
      </c>
      <c r="M428" s="16">
        <f>IF(N($C428)=0,"",MAX(0,$C428-N($D428)))</f>
        <v/>
      </c>
      <c r="N428" s="17">
        <f>IF(N($C428)=0,"",N($H428)/$C428)</f>
        <v/>
      </c>
      <c r="O428" s="17">
        <f>IF(N($E428)=0,"",N($H428)/$E428)</f>
        <v/>
      </c>
      <c r="P428" s="18">
        <f>IF($A428="","",DATE(YEAR($A428),MONTH($A428),1))</f>
        <v/>
      </c>
    </row>
    <row r="429">
      <c r="A429" s="12" t="n"/>
      <c r="B429" s="4" t="n"/>
      <c r="C429" s="13" t="n"/>
      <c r="D429" s="13" t="n"/>
      <c r="E429" s="13" t="n"/>
      <c r="F429" s="13" t="n"/>
      <c r="G429" s="13" t="n"/>
      <c r="H429" s="14" t="n"/>
      <c r="I429" s="15">
        <f>IF(N($C429)=0,"",N($D429)/$C429)</f>
        <v/>
      </c>
      <c r="J429" s="15">
        <f>IF(N($C429)=0,"",N($E429)/$C429)</f>
        <v/>
      </c>
      <c r="K429" s="16">
        <f>IF($A429="","",N($F429)+N($G429))</f>
        <v/>
      </c>
      <c r="L429" s="15">
        <f>IF(N($D429)=0,"",$K429/$D429)</f>
        <v/>
      </c>
      <c r="M429" s="16">
        <f>IF(N($C429)=0,"",MAX(0,$C429-N($D429)))</f>
        <v/>
      </c>
      <c r="N429" s="17">
        <f>IF(N($C429)=0,"",N($H429)/$C429)</f>
        <v/>
      </c>
      <c r="O429" s="17">
        <f>IF(N($E429)=0,"",N($H429)/$E429)</f>
        <v/>
      </c>
      <c r="P429" s="18">
        <f>IF($A429="","",DATE(YEAR($A429),MONTH($A429),1))</f>
        <v/>
      </c>
    </row>
    <row r="430">
      <c r="A430" s="12" t="n"/>
      <c r="B430" s="4" t="n"/>
      <c r="C430" s="13" t="n"/>
      <c r="D430" s="13" t="n"/>
      <c r="E430" s="13" t="n"/>
      <c r="F430" s="13" t="n"/>
      <c r="G430" s="13" t="n"/>
      <c r="H430" s="14" t="n"/>
      <c r="I430" s="15">
        <f>IF(N($C430)=0,"",N($D430)/$C430)</f>
        <v/>
      </c>
      <c r="J430" s="15">
        <f>IF(N($C430)=0,"",N($E430)/$C430)</f>
        <v/>
      </c>
      <c r="K430" s="16">
        <f>IF($A430="","",N($F430)+N($G430))</f>
        <v/>
      </c>
      <c r="L430" s="15">
        <f>IF(N($D430)=0,"",$K430/$D430)</f>
        <v/>
      </c>
      <c r="M430" s="16">
        <f>IF(N($C430)=0,"",MAX(0,$C430-N($D430)))</f>
        <v/>
      </c>
      <c r="N430" s="17">
        <f>IF(N($C430)=0,"",N($H430)/$C430)</f>
        <v/>
      </c>
      <c r="O430" s="17">
        <f>IF(N($E430)=0,"",N($H430)/$E430)</f>
        <v/>
      </c>
      <c r="P430" s="18">
        <f>IF($A430="","",DATE(YEAR($A430),MONTH($A430),1))</f>
        <v/>
      </c>
    </row>
    <row r="431">
      <c r="A431" s="12" t="n"/>
      <c r="B431" s="4" t="n"/>
      <c r="C431" s="13" t="n"/>
      <c r="D431" s="13" t="n"/>
      <c r="E431" s="13" t="n"/>
      <c r="F431" s="13" t="n"/>
      <c r="G431" s="13" t="n"/>
      <c r="H431" s="14" t="n"/>
      <c r="I431" s="15">
        <f>IF(N($C431)=0,"",N($D431)/$C431)</f>
        <v/>
      </c>
      <c r="J431" s="15">
        <f>IF(N($C431)=0,"",N($E431)/$C431)</f>
        <v/>
      </c>
      <c r="K431" s="16">
        <f>IF($A431="","",N($F431)+N($G431))</f>
        <v/>
      </c>
      <c r="L431" s="15">
        <f>IF(N($D431)=0,"",$K431/$D431)</f>
        <v/>
      </c>
      <c r="M431" s="16">
        <f>IF(N($C431)=0,"",MAX(0,$C431-N($D431)))</f>
        <v/>
      </c>
      <c r="N431" s="17">
        <f>IF(N($C431)=0,"",N($H431)/$C431)</f>
        <v/>
      </c>
      <c r="O431" s="17">
        <f>IF(N($E431)=0,"",N($H431)/$E431)</f>
        <v/>
      </c>
      <c r="P431" s="18">
        <f>IF($A431="","",DATE(YEAR($A431),MONTH($A431),1))</f>
        <v/>
      </c>
    </row>
    <row r="432">
      <c r="A432" s="12" t="n"/>
      <c r="B432" s="4" t="n"/>
      <c r="C432" s="13" t="n"/>
      <c r="D432" s="13" t="n"/>
      <c r="E432" s="13" t="n"/>
      <c r="F432" s="13" t="n"/>
      <c r="G432" s="13" t="n"/>
      <c r="H432" s="14" t="n"/>
      <c r="I432" s="15">
        <f>IF(N($C432)=0,"",N($D432)/$C432)</f>
        <v/>
      </c>
      <c r="J432" s="15">
        <f>IF(N($C432)=0,"",N($E432)/$C432)</f>
        <v/>
      </c>
      <c r="K432" s="16">
        <f>IF($A432="","",N($F432)+N($G432))</f>
        <v/>
      </c>
      <c r="L432" s="15">
        <f>IF(N($D432)=0,"",$K432/$D432)</f>
        <v/>
      </c>
      <c r="M432" s="16">
        <f>IF(N($C432)=0,"",MAX(0,$C432-N($D432)))</f>
        <v/>
      </c>
      <c r="N432" s="17">
        <f>IF(N($C432)=0,"",N($H432)/$C432)</f>
        <v/>
      </c>
      <c r="O432" s="17">
        <f>IF(N($E432)=0,"",N($H432)/$E432)</f>
        <v/>
      </c>
      <c r="P432" s="18">
        <f>IF($A432="","",DATE(YEAR($A432),MONTH($A432),1))</f>
        <v/>
      </c>
    </row>
    <row r="433">
      <c r="A433" s="12" t="n"/>
      <c r="B433" s="4" t="n"/>
      <c r="C433" s="13" t="n"/>
      <c r="D433" s="13" t="n"/>
      <c r="E433" s="13" t="n"/>
      <c r="F433" s="13" t="n"/>
      <c r="G433" s="13" t="n"/>
      <c r="H433" s="14" t="n"/>
      <c r="I433" s="15">
        <f>IF(N($C433)=0,"",N($D433)/$C433)</f>
        <v/>
      </c>
      <c r="J433" s="15">
        <f>IF(N($C433)=0,"",N($E433)/$C433)</f>
        <v/>
      </c>
      <c r="K433" s="16">
        <f>IF($A433="","",N($F433)+N($G433))</f>
        <v/>
      </c>
      <c r="L433" s="15">
        <f>IF(N($D433)=0,"",$K433/$D433)</f>
        <v/>
      </c>
      <c r="M433" s="16">
        <f>IF(N($C433)=0,"",MAX(0,$C433-N($D433)))</f>
        <v/>
      </c>
      <c r="N433" s="17">
        <f>IF(N($C433)=0,"",N($H433)/$C433)</f>
        <v/>
      </c>
      <c r="O433" s="17">
        <f>IF(N($E433)=0,"",N($H433)/$E433)</f>
        <v/>
      </c>
      <c r="P433" s="18">
        <f>IF($A433="","",DATE(YEAR($A433),MONTH($A433),1))</f>
        <v/>
      </c>
    </row>
    <row r="434">
      <c r="A434" s="12" t="n"/>
      <c r="B434" s="4" t="n"/>
      <c r="C434" s="13" t="n"/>
      <c r="D434" s="13" t="n"/>
      <c r="E434" s="13" t="n"/>
      <c r="F434" s="13" t="n"/>
      <c r="G434" s="13" t="n"/>
      <c r="H434" s="14" t="n"/>
      <c r="I434" s="15">
        <f>IF(N($C434)=0,"",N($D434)/$C434)</f>
        <v/>
      </c>
      <c r="J434" s="15">
        <f>IF(N($C434)=0,"",N($E434)/$C434)</f>
        <v/>
      </c>
      <c r="K434" s="16">
        <f>IF($A434="","",N($F434)+N($G434))</f>
        <v/>
      </c>
      <c r="L434" s="15">
        <f>IF(N($D434)=0,"",$K434/$D434)</f>
        <v/>
      </c>
      <c r="M434" s="16">
        <f>IF(N($C434)=0,"",MAX(0,$C434-N($D434)))</f>
        <v/>
      </c>
      <c r="N434" s="17">
        <f>IF(N($C434)=0,"",N($H434)/$C434)</f>
        <v/>
      </c>
      <c r="O434" s="17">
        <f>IF(N($E434)=0,"",N($H434)/$E434)</f>
        <v/>
      </c>
      <c r="P434" s="18">
        <f>IF($A434="","",DATE(YEAR($A434),MONTH($A434),1))</f>
        <v/>
      </c>
    </row>
    <row r="435">
      <c r="A435" s="12" t="n"/>
      <c r="B435" s="4" t="n"/>
      <c r="C435" s="13" t="n"/>
      <c r="D435" s="13" t="n"/>
      <c r="E435" s="13" t="n"/>
      <c r="F435" s="13" t="n"/>
      <c r="G435" s="13" t="n"/>
      <c r="H435" s="14" t="n"/>
      <c r="I435" s="15">
        <f>IF(N($C435)=0,"",N($D435)/$C435)</f>
        <v/>
      </c>
      <c r="J435" s="15">
        <f>IF(N($C435)=0,"",N($E435)/$C435)</f>
        <v/>
      </c>
      <c r="K435" s="16">
        <f>IF($A435="","",N($F435)+N($G435))</f>
        <v/>
      </c>
      <c r="L435" s="15">
        <f>IF(N($D435)=0,"",$K435/$D435)</f>
        <v/>
      </c>
      <c r="M435" s="16">
        <f>IF(N($C435)=0,"",MAX(0,$C435-N($D435)))</f>
        <v/>
      </c>
      <c r="N435" s="17">
        <f>IF(N($C435)=0,"",N($H435)/$C435)</f>
        <v/>
      </c>
      <c r="O435" s="17">
        <f>IF(N($E435)=0,"",N($H435)/$E435)</f>
        <v/>
      </c>
      <c r="P435" s="18">
        <f>IF($A435="","",DATE(YEAR($A435),MONTH($A435),1))</f>
        <v/>
      </c>
    </row>
    <row r="436">
      <c r="A436" s="12" t="n"/>
      <c r="B436" s="4" t="n"/>
      <c r="C436" s="13" t="n"/>
      <c r="D436" s="13" t="n"/>
      <c r="E436" s="13" t="n"/>
      <c r="F436" s="13" t="n"/>
      <c r="G436" s="13" t="n"/>
      <c r="H436" s="14" t="n"/>
      <c r="I436" s="15">
        <f>IF(N($C436)=0,"",N($D436)/$C436)</f>
        <v/>
      </c>
      <c r="J436" s="15">
        <f>IF(N($C436)=0,"",N($E436)/$C436)</f>
        <v/>
      </c>
      <c r="K436" s="16">
        <f>IF($A436="","",N($F436)+N($G436))</f>
        <v/>
      </c>
      <c r="L436" s="15">
        <f>IF(N($D436)=0,"",$K436/$D436)</f>
        <v/>
      </c>
      <c r="M436" s="16">
        <f>IF(N($C436)=0,"",MAX(0,$C436-N($D436)))</f>
        <v/>
      </c>
      <c r="N436" s="17">
        <f>IF(N($C436)=0,"",N($H436)/$C436)</f>
        <v/>
      </c>
      <c r="O436" s="17">
        <f>IF(N($E436)=0,"",N($H436)/$E436)</f>
        <v/>
      </c>
      <c r="P436" s="18">
        <f>IF($A436="","",DATE(YEAR($A436),MONTH($A436),1))</f>
        <v/>
      </c>
    </row>
    <row r="437">
      <c r="A437" s="12" t="n"/>
      <c r="B437" s="4" t="n"/>
      <c r="C437" s="13" t="n"/>
      <c r="D437" s="13" t="n"/>
      <c r="E437" s="13" t="n"/>
      <c r="F437" s="13" t="n"/>
      <c r="G437" s="13" t="n"/>
      <c r="H437" s="14" t="n"/>
      <c r="I437" s="15">
        <f>IF(N($C437)=0,"",N($D437)/$C437)</f>
        <v/>
      </c>
      <c r="J437" s="15">
        <f>IF(N($C437)=0,"",N($E437)/$C437)</f>
        <v/>
      </c>
      <c r="K437" s="16">
        <f>IF($A437="","",N($F437)+N($G437))</f>
        <v/>
      </c>
      <c r="L437" s="15">
        <f>IF(N($D437)=0,"",$K437/$D437)</f>
        <v/>
      </c>
      <c r="M437" s="16">
        <f>IF(N($C437)=0,"",MAX(0,$C437-N($D437)))</f>
        <v/>
      </c>
      <c r="N437" s="17">
        <f>IF(N($C437)=0,"",N($H437)/$C437)</f>
        <v/>
      </c>
      <c r="O437" s="17">
        <f>IF(N($E437)=0,"",N($H437)/$E437)</f>
        <v/>
      </c>
      <c r="P437" s="18">
        <f>IF($A437="","",DATE(YEAR($A437),MONTH($A437),1))</f>
        <v/>
      </c>
    </row>
    <row r="438">
      <c r="A438" s="12" t="n"/>
      <c r="B438" s="4" t="n"/>
      <c r="C438" s="13" t="n"/>
      <c r="D438" s="13" t="n"/>
      <c r="E438" s="13" t="n"/>
      <c r="F438" s="13" t="n"/>
      <c r="G438" s="13" t="n"/>
      <c r="H438" s="14" t="n"/>
      <c r="I438" s="15">
        <f>IF(N($C438)=0,"",N($D438)/$C438)</f>
        <v/>
      </c>
      <c r="J438" s="15">
        <f>IF(N($C438)=0,"",N($E438)/$C438)</f>
        <v/>
      </c>
      <c r="K438" s="16">
        <f>IF($A438="","",N($F438)+N($G438))</f>
        <v/>
      </c>
      <c r="L438" s="15">
        <f>IF(N($D438)=0,"",$K438/$D438)</f>
        <v/>
      </c>
      <c r="M438" s="16">
        <f>IF(N($C438)=0,"",MAX(0,$C438-N($D438)))</f>
        <v/>
      </c>
      <c r="N438" s="17">
        <f>IF(N($C438)=0,"",N($H438)/$C438)</f>
        <v/>
      </c>
      <c r="O438" s="17">
        <f>IF(N($E438)=0,"",N($H438)/$E438)</f>
        <v/>
      </c>
      <c r="P438" s="18">
        <f>IF($A438="","",DATE(YEAR($A438),MONTH($A438),1))</f>
        <v/>
      </c>
    </row>
    <row r="439">
      <c r="A439" s="12" t="n"/>
      <c r="B439" s="4" t="n"/>
      <c r="C439" s="13" t="n"/>
      <c r="D439" s="13" t="n"/>
      <c r="E439" s="13" t="n"/>
      <c r="F439" s="13" t="n"/>
      <c r="G439" s="13" t="n"/>
      <c r="H439" s="14" t="n"/>
      <c r="I439" s="15">
        <f>IF(N($C439)=0,"",N($D439)/$C439)</f>
        <v/>
      </c>
      <c r="J439" s="15">
        <f>IF(N($C439)=0,"",N($E439)/$C439)</f>
        <v/>
      </c>
      <c r="K439" s="16">
        <f>IF($A439="","",N($F439)+N($G439))</f>
        <v/>
      </c>
      <c r="L439" s="15">
        <f>IF(N($D439)=0,"",$K439/$D439)</f>
        <v/>
      </c>
      <c r="M439" s="16">
        <f>IF(N($C439)=0,"",MAX(0,$C439-N($D439)))</f>
        <v/>
      </c>
      <c r="N439" s="17">
        <f>IF(N($C439)=0,"",N($H439)/$C439)</f>
        <v/>
      </c>
      <c r="O439" s="17">
        <f>IF(N($E439)=0,"",N($H439)/$E439)</f>
        <v/>
      </c>
      <c r="P439" s="18">
        <f>IF($A439="","",DATE(YEAR($A439),MONTH($A439),1))</f>
        <v/>
      </c>
    </row>
    <row r="440">
      <c r="A440" s="12" t="n"/>
      <c r="B440" s="4" t="n"/>
      <c r="C440" s="13" t="n"/>
      <c r="D440" s="13" t="n"/>
      <c r="E440" s="13" t="n"/>
      <c r="F440" s="13" t="n"/>
      <c r="G440" s="13" t="n"/>
      <c r="H440" s="14" t="n"/>
      <c r="I440" s="15">
        <f>IF(N($C440)=0,"",N($D440)/$C440)</f>
        <v/>
      </c>
      <c r="J440" s="15">
        <f>IF(N($C440)=0,"",N($E440)/$C440)</f>
        <v/>
      </c>
      <c r="K440" s="16">
        <f>IF($A440="","",N($F440)+N($G440))</f>
        <v/>
      </c>
      <c r="L440" s="15">
        <f>IF(N($D440)=0,"",$K440/$D440)</f>
        <v/>
      </c>
      <c r="M440" s="16">
        <f>IF(N($C440)=0,"",MAX(0,$C440-N($D440)))</f>
        <v/>
      </c>
      <c r="N440" s="17">
        <f>IF(N($C440)=0,"",N($H440)/$C440)</f>
        <v/>
      </c>
      <c r="O440" s="17">
        <f>IF(N($E440)=0,"",N($H440)/$E440)</f>
        <v/>
      </c>
      <c r="P440" s="18">
        <f>IF($A440="","",DATE(YEAR($A440),MONTH($A440),1))</f>
        <v/>
      </c>
    </row>
    <row r="441">
      <c r="A441" s="12" t="n"/>
      <c r="B441" s="4" t="n"/>
      <c r="C441" s="13" t="n"/>
      <c r="D441" s="13" t="n"/>
      <c r="E441" s="13" t="n"/>
      <c r="F441" s="13" t="n"/>
      <c r="G441" s="13" t="n"/>
      <c r="H441" s="14" t="n"/>
      <c r="I441" s="15">
        <f>IF(N($C441)=0,"",N($D441)/$C441)</f>
        <v/>
      </c>
      <c r="J441" s="15">
        <f>IF(N($C441)=0,"",N($E441)/$C441)</f>
        <v/>
      </c>
      <c r="K441" s="16">
        <f>IF($A441="","",N($F441)+N($G441))</f>
        <v/>
      </c>
      <c r="L441" s="15">
        <f>IF(N($D441)=0,"",$K441/$D441)</f>
        <v/>
      </c>
      <c r="M441" s="16">
        <f>IF(N($C441)=0,"",MAX(0,$C441-N($D441)))</f>
        <v/>
      </c>
      <c r="N441" s="17">
        <f>IF(N($C441)=0,"",N($H441)/$C441)</f>
        <v/>
      </c>
      <c r="O441" s="17">
        <f>IF(N($E441)=0,"",N($H441)/$E441)</f>
        <v/>
      </c>
      <c r="P441" s="18">
        <f>IF($A441="","",DATE(YEAR($A441),MONTH($A441),1))</f>
        <v/>
      </c>
    </row>
    <row r="442">
      <c r="A442" s="12" t="n"/>
      <c r="B442" s="4" t="n"/>
      <c r="C442" s="13" t="n"/>
      <c r="D442" s="13" t="n"/>
      <c r="E442" s="13" t="n"/>
      <c r="F442" s="13" t="n"/>
      <c r="G442" s="13" t="n"/>
      <c r="H442" s="14" t="n"/>
      <c r="I442" s="15">
        <f>IF(N($C442)=0,"",N($D442)/$C442)</f>
        <v/>
      </c>
      <c r="J442" s="15">
        <f>IF(N($C442)=0,"",N($E442)/$C442)</f>
        <v/>
      </c>
      <c r="K442" s="16">
        <f>IF($A442="","",N($F442)+N($G442))</f>
        <v/>
      </c>
      <c r="L442" s="15">
        <f>IF(N($D442)=0,"",$K442/$D442)</f>
        <v/>
      </c>
      <c r="M442" s="16">
        <f>IF(N($C442)=0,"",MAX(0,$C442-N($D442)))</f>
        <v/>
      </c>
      <c r="N442" s="17">
        <f>IF(N($C442)=0,"",N($H442)/$C442)</f>
        <v/>
      </c>
      <c r="O442" s="17">
        <f>IF(N($E442)=0,"",N($H442)/$E442)</f>
        <v/>
      </c>
      <c r="P442" s="18">
        <f>IF($A442="","",DATE(YEAR($A442),MONTH($A442),1))</f>
        <v/>
      </c>
    </row>
    <row r="443">
      <c r="A443" s="12" t="n"/>
      <c r="B443" s="4" t="n"/>
      <c r="C443" s="13" t="n"/>
      <c r="D443" s="13" t="n"/>
      <c r="E443" s="13" t="n"/>
      <c r="F443" s="13" t="n"/>
      <c r="G443" s="13" t="n"/>
      <c r="H443" s="14" t="n"/>
      <c r="I443" s="15">
        <f>IF(N($C443)=0,"",N($D443)/$C443)</f>
        <v/>
      </c>
      <c r="J443" s="15">
        <f>IF(N($C443)=0,"",N($E443)/$C443)</f>
        <v/>
      </c>
      <c r="K443" s="16">
        <f>IF($A443="","",N($F443)+N($G443))</f>
        <v/>
      </c>
      <c r="L443" s="15">
        <f>IF(N($D443)=0,"",$K443/$D443)</f>
        <v/>
      </c>
      <c r="M443" s="16">
        <f>IF(N($C443)=0,"",MAX(0,$C443-N($D443)))</f>
        <v/>
      </c>
      <c r="N443" s="17">
        <f>IF(N($C443)=0,"",N($H443)/$C443)</f>
        <v/>
      </c>
      <c r="O443" s="17">
        <f>IF(N($E443)=0,"",N($H443)/$E443)</f>
        <v/>
      </c>
      <c r="P443" s="18">
        <f>IF($A443="","",DATE(YEAR($A443),MONTH($A443),1))</f>
        <v/>
      </c>
    </row>
    <row r="444">
      <c r="A444" s="12" t="n"/>
      <c r="B444" s="4" t="n"/>
      <c r="C444" s="13" t="n"/>
      <c r="D444" s="13" t="n"/>
      <c r="E444" s="13" t="n"/>
      <c r="F444" s="13" t="n"/>
      <c r="G444" s="13" t="n"/>
      <c r="H444" s="14" t="n"/>
      <c r="I444" s="15">
        <f>IF(N($C444)=0,"",N($D444)/$C444)</f>
        <v/>
      </c>
      <c r="J444" s="15">
        <f>IF(N($C444)=0,"",N($E444)/$C444)</f>
        <v/>
      </c>
      <c r="K444" s="16">
        <f>IF($A444="","",N($F444)+N($G444))</f>
        <v/>
      </c>
      <c r="L444" s="15">
        <f>IF(N($D444)=0,"",$K444/$D444)</f>
        <v/>
      </c>
      <c r="M444" s="16">
        <f>IF(N($C444)=0,"",MAX(0,$C444-N($D444)))</f>
        <v/>
      </c>
      <c r="N444" s="17">
        <f>IF(N($C444)=0,"",N($H444)/$C444)</f>
        <v/>
      </c>
      <c r="O444" s="17">
        <f>IF(N($E444)=0,"",N($H444)/$E444)</f>
        <v/>
      </c>
      <c r="P444" s="18">
        <f>IF($A444="","",DATE(YEAR($A444),MONTH($A444),1))</f>
        <v/>
      </c>
    </row>
    <row r="445">
      <c r="A445" s="12" t="n"/>
      <c r="B445" s="4" t="n"/>
      <c r="C445" s="13" t="n"/>
      <c r="D445" s="13" t="n"/>
      <c r="E445" s="13" t="n"/>
      <c r="F445" s="13" t="n"/>
      <c r="G445" s="13" t="n"/>
      <c r="H445" s="14" t="n"/>
      <c r="I445" s="15">
        <f>IF(N($C445)=0,"",N($D445)/$C445)</f>
        <v/>
      </c>
      <c r="J445" s="15">
        <f>IF(N($C445)=0,"",N($E445)/$C445)</f>
        <v/>
      </c>
      <c r="K445" s="16">
        <f>IF($A445="","",N($F445)+N($G445))</f>
        <v/>
      </c>
      <c r="L445" s="15">
        <f>IF(N($D445)=0,"",$K445/$D445)</f>
        <v/>
      </c>
      <c r="M445" s="16">
        <f>IF(N($C445)=0,"",MAX(0,$C445-N($D445)))</f>
        <v/>
      </c>
      <c r="N445" s="17">
        <f>IF(N($C445)=0,"",N($H445)/$C445)</f>
        <v/>
      </c>
      <c r="O445" s="17">
        <f>IF(N($E445)=0,"",N($H445)/$E445)</f>
        <v/>
      </c>
      <c r="P445" s="18">
        <f>IF($A445="","",DATE(YEAR($A445),MONTH($A445),1))</f>
        <v/>
      </c>
    </row>
    <row r="446">
      <c r="A446" s="12" t="n"/>
      <c r="B446" s="4" t="n"/>
      <c r="C446" s="13" t="n"/>
      <c r="D446" s="13" t="n"/>
      <c r="E446" s="13" t="n"/>
      <c r="F446" s="13" t="n"/>
      <c r="G446" s="13" t="n"/>
      <c r="H446" s="14" t="n"/>
      <c r="I446" s="15">
        <f>IF(N($C446)=0,"",N($D446)/$C446)</f>
        <v/>
      </c>
      <c r="J446" s="15">
        <f>IF(N($C446)=0,"",N($E446)/$C446)</f>
        <v/>
      </c>
      <c r="K446" s="16">
        <f>IF($A446="","",N($F446)+N($G446))</f>
        <v/>
      </c>
      <c r="L446" s="15">
        <f>IF(N($D446)=0,"",$K446/$D446)</f>
        <v/>
      </c>
      <c r="M446" s="16">
        <f>IF(N($C446)=0,"",MAX(0,$C446-N($D446)))</f>
        <v/>
      </c>
      <c r="N446" s="17">
        <f>IF(N($C446)=0,"",N($H446)/$C446)</f>
        <v/>
      </c>
      <c r="O446" s="17">
        <f>IF(N($E446)=0,"",N($H446)/$E446)</f>
        <v/>
      </c>
      <c r="P446" s="18">
        <f>IF($A446="","",DATE(YEAR($A446),MONTH($A446),1))</f>
        <v/>
      </c>
    </row>
    <row r="447">
      <c r="A447" s="12" t="n"/>
      <c r="B447" s="4" t="n"/>
      <c r="C447" s="13" t="n"/>
      <c r="D447" s="13" t="n"/>
      <c r="E447" s="13" t="n"/>
      <c r="F447" s="13" t="n"/>
      <c r="G447" s="13" t="n"/>
      <c r="H447" s="14" t="n"/>
      <c r="I447" s="15">
        <f>IF(N($C447)=0,"",N($D447)/$C447)</f>
        <v/>
      </c>
      <c r="J447" s="15">
        <f>IF(N($C447)=0,"",N($E447)/$C447)</f>
        <v/>
      </c>
      <c r="K447" s="16">
        <f>IF($A447="","",N($F447)+N($G447))</f>
        <v/>
      </c>
      <c r="L447" s="15">
        <f>IF(N($D447)=0,"",$K447/$D447)</f>
        <v/>
      </c>
      <c r="M447" s="16">
        <f>IF(N($C447)=0,"",MAX(0,$C447-N($D447)))</f>
        <v/>
      </c>
      <c r="N447" s="17">
        <f>IF(N($C447)=0,"",N($H447)/$C447)</f>
        <v/>
      </c>
      <c r="O447" s="17">
        <f>IF(N($E447)=0,"",N($H447)/$E447)</f>
        <v/>
      </c>
      <c r="P447" s="18">
        <f>IF($A447="","",DATE(YEAR($A447),MONTH($A447),1))</f>
        <v/>
      </c>
    </row>
    <row r="448">
      <c r="A448" s="12" t="n"/>
      <c r="B448" s="4" t="n"/>
      <c r="C448" s="13" t="n"/>
      <c r="D448" s="13" t="n"/>
      <c r="E448" s="13" t="n"/>
      <c r="F448" s="13" t="n"/>
      <c r="G448" s="13" t="n"/>
      <c r="H448" s="14" t="n"/>
      <c r="I448" s="15">
        <f>IF(N($C448)=0,"",N($D448)/$C448)</f>
        <v/>
      </c>
      <c r="J448" s="15">
        <f>IF(N($C448)=0,"",N($E448)/$C448)</f>
        <v/>
      </c>
      <c r="K448" s="16">
        <f>IF($A448="","",N($F448)+N($G448))</f>
        <v/>
      </c>
      <c r="L448" s="15">
        <f>IF(N($D448)=0,"",$K448/$D448)</f>
        <v/>
      </c>
      <c r="M448" s="16">
        <f>IF(N($C448)=0,"",MAX(0,$C448-N($D448)))</f>
        <v/>
      </c>
      <c r="N448" s="17">
        <f>IF(N($C448)=0,"",N($H448)/$C448)</f>
        <v/>
      </c>
      <c r="O448" s="17">
        <f>IF(N($E448)=0,"",N($H448)/$E448)</f>
        <v/>
      </c>
      <c r="P448" s="18">
        <f>IF($A448="","",DATE(YEAR($A448),MONTH($A448),1))</f>
        <v/>
      </c>
    </row>
    <row r="449">
      <c r="A449" s="12" t="n"/>
      <c r="B449" s="4" t="n"/>
      <c r="C449" s="13" t="n"/>
      <c r="D449" s="13" t="n"/>
      <c r="E449" s="13" t="n"/>
      <c r="F449" s="13" t="n"/>
      <c r="G449" s="13" t="n"/>
      <c r="H449" s="14" t="n"/>
      <c r="I449" s="15">
        <f>IF(N($C449)=0,"",N($D449)/$C449)</f>
        <v/>
      </c>
      <c r="J449" s="15">
        <f>IF(N($C449)=0,"",N($E449)/$C449)</f>
        <v/>
      </c>
      <c r="K449" s="16">
        <f>IF($A449="","",N($F449)+N($G449))</f>
        <v/>
      </c>
      <c r="L449" s="15">
        <f>IF(N($D449)=0,"",$K449/$D449)</f>
        <v/>
      </c>
      <c r="M449" s="16">
        <f>IF(N($C449)=0,"",MAX(0,$C449-N($D449)))</f>
        <v/>
      </c>
      <c r="N449" s="17">
        <f>IF(N($C449)=0,"",N($H449)/$C449)</f>
        <v/>
      </c>
      <c r="O449" s="17">
        <f>IF(N($E449)=0,"",N($H449)/$E449)</f>
        <v/>
      </c>
      <c r="P449" s="18">
        <f>IF($A449="","",DATE(YEAR($A449),MONTH($A449),1))</f>
        <v/>
      </c>
    </row>
    <row r="450">
      <c r="A450" s="12" t="n"/>
      <c r="B450" s="4" t="n"/>
      <c r="C450" s="13" t="n"/>
      <c r="D450" s="13" t="n"/>
      <c r="E450" s="13" t="n"/>
      <c r="F450" s="13" t="n"/>
      <c r="G450" s="13" t="n"/>
      <c r="H450" s="14" t="n"/>
      <c r="I450" s="15">
        <f>IF(N($C450)=0,"",N($D450)/$C450)</f>
        <v/>
      </c>
      <c r="J450" s="15">
        <f>IF(N($C450)=0,"",N($E450)/$C450)</f>
        <v/>
      </c>
      <c r="K450" s="16">
        <f>IF($A450="","",N($F450)+N($G450))</f>
        <v/>
      </c>
      <c r="L450" s="15">
        <f>IF(N($D450)=0,"",$K450/$D450)</f>
        <v/>
      </c>
      <c r="M450" s="16">
        <f>IF(N($C450)=0,"",MAX(0,$C450-N($D450)))</f>
        <v/>
      </c>
      <c r="N450" s="17">
        <f>IF(N($C450)=0,"",N($H450)/$C450)</f>
        <v/>
      </c>
      <c r="O450" s="17">
        <f>IF(N($E450)=0,"",N($H450)/$E450)</f>
        <v/>
      </c>
      <c r="P450" s="18">
        <f>IF($A450="","",DATE(YEAR($A450),MONTH($A450),1))</f>
        <v/>
      </c>
    </row>
    <row r="451">
      <c r="A451" s="12" t="n"/>
      <c r="B451" s="4" t="n"/>
      <c r="C451" s="13" t="n"/>
      <c r="D451" s="13" t="n"/>
      <c r="E451" s="13" t="n"/>
      <c r="F451" s="13" t="n"/>
      <c r="G451" s="13" t="n"/>
      <c r="H451" s="14" t="n"/>
      <c r="I451" s="15">
        <f>IF(N($C451)=0,"",N($D451)/$C451)</f>
        <v/>
      </c>
      <c r="J451" s="15">
        <f>IF(N($C451)=0,"",N($E451)/$C451)</f>
        <v/>
      </c>
      <c r="K451" s="16">
        <f>IF($A451="","",N($F451)+N($G451))</f>
        <v/>
      </c>
      <c r="L451" s="15">
        <f>IF(N($D451)=0,"",$K451/$D451)</f>
        <v/>
      </c>
      <c r="M451" s="16">
        <f>IF(N($C451)=0,"",MAX(0,$C451-N($D451)))</f>
        <v/>
      </c>
      <c r="N451" s="17">
        <f>IF(N($C451)=0,"",N($H451)/$C451)</f>
        <v/>
      </c>
      <c r="O451" s="17">
        <f>IF(N($E451)=0,"",N($H451)/$E451)</f>
        <v/>
      </c>
      <c r="P451" s="18">
        <f>IF($A451="","",DATE(YEAR($A451),MONTH($A451),1))</f>
        <v/>
      </c>
    </row>
    <row r="452">
      <c r="A452" s="12" t="n"/>
      <c r="B452" s="4" t="n"/>
      <c r="C452" s="13" t="n"/>
      <c r="D452" s="13" t="n"/>
      <c r="E452" s="13" t="n"/>
      <c r="F452" s="13" t="n"/>
      <c r="G452" s="13" t="n"/>
      <c r="H452" s="14" t="n"/>
      <c r="I452" s="15">
        <f>IF(N($C452)=0,"",N($D452)/$C452)</f>
        <v/>
      </c>
      <c r="J452" s="15">
        <f>IF(N($C452)=0,"",N($E452)/$C452)</f>
        <v/>
      </c>
      <c r="K452" s="16">
        <f>IF($A452="","",N($F452)+N($G452))</f>
        <v/>
      </c>
      <c r="L452" s="15">
        <f>IF(N($D452)=0,"",$K452/$D452)</f>
        <v/>
      </c>
      <c r="M452" s="16">
        <f>IF(N($C452)=0,"",MAX(0,$C452-N($D452)))</f>
        <v/>
      </c>
      <c r="N452" s="17">
        <f>IF(N($C452)=0,"",N($H452)/$C452)</f>
        <v/>
      </c>
      <c r="O452" s="17">
        <f>IF(N($E452)=0,"",N($H452)/$E452)</f>
        <v/>
      </c>
      <c r="P452" s="18">
        <f>IF($A452="","",DATE(YEAR($A452),MONTH($A452),1))</f>
        <v/>
      </c>
    </row>
    <row r="453">
      <c r="A453" s="12" t="n"/>
      <c r="B453" s="4" t="n"/>
      <c r="C453" s="13" t="n"/>
      <c r="D453" s="13" t="n"/>
      <c r="E453" s="13" t="n"/>
      <c r="F453" s="13" t="n"/>
      <c r="G453" s="13" t="n"/>
      <c r="H453" s="14" t="n"/>
      <c r="I453" s="15">
        <f>IF(N($C453)=0,"",N($D453)/$C453)</f>
        <v/>
      </c>
      <c r="J453" s="15">
        <f>IF(N($C453)=0,"",N($E453)/$C453)</f>
        <v/>
      </c>
      <c r="K453" s="16">
        <f>IF($A453="","",N($F453)+N($G453))</f>
        <v/>
      </c>
      <c r="L453" s="15">
        <f>IF(N($D453)=0,"",$K453/$D453)</f>
        <v/>
      </c>
      <c r="M453" s="16">
        <f>IF(N($C453)=0,"",MAX(0,$C453-N($D453)))</f>
        <v/>
      </c>
      <c r="N453" s="17">
        <f>IF(N($C453)=0,"",N($H453)/$C453)</f>
        <v/>
      </c>
      <c r="O453" s="17">
        <f>IF(N($E453)=0,"",N($H453)/$E453)</f>
        <v/>
      </c>
      <c r="P453" s="18">
        <f>IF($A453="","",DATE(YEAR($A453),MONTH($A453),1))</f>
        <v/>
      </c>
    </row>
    <row r="454">
      <c r="A454" s="12" t="n"/>
      <c r="B454" s="4" t="n"/>
      <c r="C454" s="13" t="n"/>
      <c r="D454" s="13" t="n"/>
      <c r="E454" s="13" t="n"/>
      <c r="F454" s="13" t="n"/>
      <c r="G454" s="13" t="n"/>
      <c r="H454" s="14" t="n"/>
      <c r="I454" s="15">
        <f>IF(N($C454)=0,"",N($D454)/$C454)</f>
        <v/>
      </c>
      <c r="J454" s="15">
        <f>IF(N($C454)=0,"",N($E454)/$C454)</f>
        <v/>
      </c>
      <c r="K454" s="16">
        <f>IF($A454="","",N($F454)+N($G454))</f>
        <v/>
      </c>
      <c r="L454" s="15">
        <f>IF(N($D454)=0,"",$K454/$D454)</f>
        <v/>
      </c>
      <c r="M454" s="16">
        <f>IF(N($C454)=0,"",MAX(0,$C454-N($D454)))</f>
        <v/>
      </c>
      <c r="N454" s="17">
        <f>IF(N($C454)=0,"",N($H454)/$C454)</f>
        <v/>
      </c>
      <c r="O454" s="17">
        <f>IF(N($E454)=0,"",N($H454)/$E454)</f>
        <v/>
      </c>
      <c r="P454" s="18">
        <f>IF($A454="","",DATE(YEAR($A454),MONTH($A454),1))</f>
        <v/>
      </c>
    </row>
    <row r="455">
      <c r="A455" s="12" t="n"/>
      <c r="B455" s="4" t="n"/>
      <c r="C455" s="13" t="n"/>
      <c r="D455" s="13" t="n"/>
      <c r="E455" s="13" t="n"/>
      <c r="F455" s="13" t="n"/>
      <c r="G455" s="13" t="n"/>
      <c r="H455" s="14" t="n"/>
      <c r="I455" s="15">
        <f>IF(N($C455)=0,"",N($D455)/$C455)</f>
        <v/>
      </c>
      <c r="J455" s="15">
        <f>IF(N($C455)=0,"",N($E455)/$C455)</f>
        <v/>
      </c>
      <c r="K455" s="16">
        <f>IF($A455="","",N($F455)+N($G455))</f>
        <v/>
      </c>
      <c r="L455" s="15">
        <f>IF(N($D455)=0,"",$K455/$D455)</f>
        <v/>
      </c>
      <c r="M455" s="16">
        <f>IF(N($C455)=0,"",MAX(0,$C455-N($D455)))</f>
        <v/>
      </c>
      <c r="N455" s="17">
        <f>IF(N($C455)=0,"",N($H455)/$C455)</f>
        <v/>
      </c>
      <c r="O455" s="17">
        <f>IF(N($E455)=0,"",N($H455)/$E455)</f>
        <v/>
      </c>
      <c r="P455" s="18">
        <f>IF($A455="","",DATE(YEAR($A455),MONTH($A455),1))</f>
        <v/>
      </c>
    </row>
    <row r="456">
      <c r="A456" s="12" t="n"/>
      <c r="B456" s="4" t="n"/>
      <c r="C456" s="13" t="n"/>
      <c r="D456" s="13" t="n"/>
      <c r="E456" s="13" t="n"/>
      <c r="F456" s="13" t="n"/>
      <c r="G456" s="13" t="n"/>
      <c r="H456" s="14" t="n"/>
      <c r="I456" s="15">
        <f>IF(N($C456)=0,"",N($D456)/$C456)</f>
        <v/>
      </c>
      <c r="J456" s="15">
        <f>IF(N($C456)=0,"",N($E456)/$C456)</f>
        <v/>
      </c>
      <c r="K456" s="16">
        <f>IF($A456="","",N($F456)+N($G456))</f>
        <v/>
      </c>
      <c r="L456" s="15">
        <f>IF(N($D456)=0,"",$K456/$D456)</f>
        <v/>
      </c>
      <c r="M456" s="16">
        <f>IF(N($C456)=0,"",MAX(0,$C456-N($D456)))</f>
        <v/>
      </c>
      <c r="N456" s="17">
        <f>IF(N($C456)=0,"",N($H456)/$C456)</f>
        <v/>
      </c>
      <c r="O456" s="17">
        <f>IF(N($E456)=0,"",N($H456)/$E456)</f>
        <v/>
      </c>
      <c r="P456" s="18">
        <f>IF($A456="","",DATE(YEAR($A456),MONTH($A456),1))</f>
        <v/>
      </c>
    </row>
    <row r="457">
      <c r="A457" s="12" t="n"/>
      <c r="B457" s="4" t="n"/>
      <c r="C457" s="13" t="n"/>
      <c r="D457" s="13" t="n"/>
      <c r="E457" s="13" t="n"/>
      <c r="F457" s="13" t="n"/>
      <c r="G457" s="13" t="n"/>
      <c r="H457" s="14" t="n"/>
      <c r="I457" s="15">
        <f>IF(N($C457)=0,"",N($D457)/$C457)</f>
        <v/>
      </c>
      <c r="J457" s="15">
        <f>IF(N($C457)=0,"",N($E457)/$C457)</f>
        <v/>
      </c>
      <c r="K457" s="16">
        <f>IF($A457="","",N($F457)+N($G457))</f>
        <v/>
      </c>
      <c r="L457" s="15">
        <f>IF(N($D457)=0,"",$K457/$D457)</f>
        <v/>
      </c>
      <c r="M457" s="16">
        <f>IF(N($C457)=0,"",MAX(0,$C457-N($D457)))</f>
        <v/>
      </c>
      <c r="N457" s="17">
        <f>IF(N($C457)=0,"",N($H457)/$C457)</f>
        <v/>
      </c>
      <c r="O457" s="17">
        <f>IF(N($E457)=0,"",N($H457)/$E457)</f>
        <v/>
      </c>
      <c r="P457" s="18">
        <f>IF($A457="","",DATE(YEAR($A457),MONTH($A457),1))</f>
        <v/>
      </c>
    </row>
    <row r="458">
      <c r="A458" s="12" t="n"/>
      <c r="B458" s="4" t="n"/>
      <c r="C458" s="13" t="n"/>
      <c r="D458" s="13" t="n"/>
      <c r="E458" s="13" t="n"/>
      <c r="F458" s="13" t="n"/>
      <c r="G458" s="13" t="n"/>
      <c r="H458" s="14" t="n"/>
      <c r="I458" s="15">
        <f>IF(N($C458)=0,"",N($D458)/$C458)</f>
        <v/>
      </c>
      <c r="J458" s="15">
        <f>IF(N($C458)=0,"",N($E458)/$C458)</f>
        <v/>
      </c>
      <c r="K458" s="16">
        <f>IF($A458="","",N($F458)+N($G458))</f>
        <v/>
      </c>
      <c r="L458" s="15">
        <f>IF(N($D458)=0,"",$K458/$D458)</f>
        <v/>
      </c>
      <c r="M458" s="16">
        <f>IF(N($C458)=0,"",MAX(0,$C458-N($D458)))</f>
        <v/>
      </c>
      <c r="N458" s="17">
        <f>IF(N($C458)=0,"",N($H458)/$C458)</f>
        <v/>
      </c>
      <c r="O458" s="17">
        <f>IF(N($E458)=0,"",N($H458)/$E458)</f>
        <v/>
      </c>
      <c r="P458" s="18">
        <f>IF($A458="","",DATE(YEAR($A458),MONTH($A458),1))</f>
        <v/>
      </c>
    </row>
    <row r="459">
      <c r="A459" s="12" t="n"/>
      <c r="B459" s="4" t="n"/>
      <c r="C459" s="13" t="n"/>
      <c r="D459" s="13" t="n"/>
      <c r="E459" s="13" t="n"/>
      <c r="F459" s="13" t="n"/>
      <c r="G459" s="13" t="n"/>
      <c r="H459" s="14" t="n"/>
      <c r="I459" s="15">
        <f>IF(N($C459)=0,"",N($D459)/$C459)</f>
        <v/>
      </c>
      <c r="J459" s="15">
        <f>IF(N($C459)=0,"",N($E459)/$C459)</f>
        <v/>
      </c>
      <c r="K459" s="16">
        <f>IF($A459="","",N($F459)+N($G459))</f>
        <v/>
      </c>
      <c r="L459" s="15">
        <f>IF(N($D459)=0,"",$K459/$D459)</f>
        <v/>
      </c>
      <c r="M459" s="16">
        <f>IF(N($C459)=0,"",MAX(0,$C459-N($D459)))</f>
        <v/>
      </c>
      <c r="N459" s="17">
        <f>IF(N($C459)=0,"",N($H459)/$C459)</f>
        <v/>
      </c>
      <c r="O459" s="17">
        <f>IF(N($E459)=0,"",N($H459)/$E459)</f>
        <v/>
      </c>
      <c r="P459" s="18">
        <f>IF($A459="","",DATE(YEAR($A459),MONTH($A459),1))</f>
        <v/>
      </c>
    </row>
    <row r="460">
      <c r="A460" s="12" t="n"/>
      <c r="B460" s="4" t="n"/>
      <c r="C460" s="13" t="n"/>
      <c r="D460" s="13" t="n"/>
      <c r="E460" s="13" t="n"/>
      <c r="F460" s="13" t="n"/>
      <c r="G460" s="13" t="n"/>
      <c r="H460" s="14" t="n"/>
      <c r="I460" s="15">
        <f>IF(N($C460)=0,"",N($D460)/$C460)</f>
        <v/>
      </c>
      <c r="J460" s="15">
        <f>IF(N($C460)=0,"",N($E460)/$C460)</f>
        <v/>
      </c>
      <c r="K460" s="16">
        <f>IF($A460="","",N($F460)+N($G460))</f>
        <v/>
      </c>
      <c r="L460" s="15">
        <f>IF(N($D460)=0,"",$K460/$D460)</f>
        <v/>
      </c>
      <c r="M460" s="16">
        <f>IF(N($C460)=0,"",MAX(0,$C460-N($D460)))</f>
        <v/>
      </c>
      <c r="N460" s="17">
        <f>IF(N($C460)=0,"",N($H460)/$C460)</f>
        <v/>
      </c>
      <c r="O460" s="17">
        <f>IF(N($E460)=0,"",N($H460)/$E460)</f>
        <v/>
      </c>
      <c r="P460" s="18">
        <f>IF($A460="","",DATE(YEAR($A460),MONTH($A460),1))</f>
        <v/>
      </c>
    </row>
    <row r="461">
      <c r="A461" s="12" t="n"/>
      <c r="B461" s="4" t="n"/>
      <c r="C461" s="13" t="n"/>
      <c r="D461" s="13" t="n"/>
      <c r="E461" s="13" t="n"/>
      <c r="F461" s="13" t="n"/>
      <c r="G461" s="13" t="n"/>
      <c r="H461" s="14" t="n"/>
      <c r="I461" s="15">
        <f>IF(N($C461)=0,"",N($D461)/$C461)</f>
        <v/>
      </c>
      <c r="J461" s="15">
        <f>IF(N($C461)=0,"",N($E461)/$C461)</f>
        <v/>
      </c>
      <c r="K461" s="16">
        <f>IF($A461="","",N($F461)+N($G461))</f>
        <v/>
      </c>
      <c r="L461" s="15">
        <f>IF(N($D461)=0,"",$K461/$D461)</f>
        <v/>
      </c>
      <c r="M461" s="16">
        <f>IF(N($C461)=0,"",MAX(0,$C461-N($D461)))</f>
        <v/>
      </c>
      <c r="N461" s="17">
        <f>IF(N($C461)=0,"",N($H461)/$C461)</f>
        <v/>
      </c>
      <c r="O461" s="17">
        <f>IF(N($E461)=0,"",N($H461)/$E461)</f>
        <v/>
      </c>
      <c r="P461" s="18">
        <f>IF($A461="","",DATE(YEAR($A461),MONTH($A461),1))</f>
        <v/>
      </c>
    </row>
    <row r="462">
      <c r="A462" s="12" t="n"/>
      <c r="B462" s="4" t="n"/>
      <c r="C462" s="13" t="n"/>
      <c r="D462" s="13" t="n"/>
      <c r="E462" s="13" t="n"/>
      <c r="F462" s="13" t="n"/>
      <c r="G462" s="13" t="n"/>
      <c r="H462" s="14" t="n"/>
      <c r="I462" s="15">
        <f>IF(N($C462)=0,"",N($D462)/$C462)</f>
        <v/>
      </c>
      <c r="J462" s="15">
        <f>IF(N($C462)=0,"",N($E462)/$C462)</f>
        <v/>
      </c>
      <c r="K462" s="16">
        <f>IF($A462="","",N($F462)+N($G462))</f>
        <v/>
      </c>
      <c r="L462" s="15">
        <f>IF(N($D462)=0,"",$K462/$D462)</f>
        <v/>
      </c>
      <c r="M462" s="16">
        <f>IF(N($C462)=0,"",MAX(0,$C462-N($D462)))</f>
        <v/>
      </c>
      <c r="N462" s="17">
        <f>IF(N($C462)=0,"",N($H462)/$C462)</f>
        <v/>
      </c>
      <c r="O462" s="17">
        <f>IF(N($E462)=0,"",N($H462)/$E462)</f>
        <v/>
      </c>
      <c r="P462" s="18">
        <f>IF($A462="","",DATE(YEAR($A462),MONTH($A462),1))</f>
        <v/>
      </c>
    </row>
    <row r="463">
      <c r="A463" s="12" t="n"/>
      <c r="B463" s="4" t="n"/>
      <c r="C463" s="13" t="n"/>
      <c r="D463" s="13" t="n"/>
      <c r="E463" s="13" t="n"/>
      <c r="F463" s="13" t="n"/>
      <c r="G463" s="13" t="n"/>
      <c r="H463" s="14" t="n"/>
      <c r="I463" s="15">
        <f>IF(N($C463)=0,"",N($D463)/$C463)</f>
        <v/>
      </c>
      <c r="J463" s="15">
        <f>IF(N($C463)=0,"",N($E463)/$C463)</f>
        <v/>
      </c>
      <c r="K463" s="16">
        <f>IF($A463="","",N($F463)+N($G463))</f>
        <v/>
      </c>
      <c r="L463" s="15">
        <f>IF(N($D463)=0,"",$K463/$D463)</f>
        <v/>
      </c>
      <c r="M463" s="16">
        <f>IF(N($C463)=0,"",MAX(0,$C463-N($D463)))</f>
        <v/>
      </c>
      <c r="N463" s="17">
        <f>IF(N($C463)=0,"",N($H463)/$C463)</f>
        <v/>
      </c>
      <c r="O463" s="17">
        <f>IF(N($E463)=0,"",N($H463)/$E463)</f>
        <v/>
      </c>
      <c r="P463" s="18">
        <f>IF($A463="","",DATE(YEAR($A463),MONTH($A463),1))</f>
        <v/>
      </c>
    </row>
    <row r="464">
      <c r="A464" s="12" t="n"/>
      <c r="B464" s="4" t="n"/>
      <c r="C464" s="13" t="n"/>
      <c r="D464" s="13" t="n"/>
      <c r="E464" s="13" t="n"/>
      <c r="F464" s="13" t="n"/>
      <c r="G464" s="13" t="n"/>
      <c r="H464" s="14" t="n"/>
      <c r="I464" s="15">
        <f>IF(N($C464)=0,"",N($D464)/$C464)</f>
        <v/>
      </c>
      <c r="J464" s="15">
        <f>IF(N($C464)=0,"",N($E464)/$C464)</f>
        <v/>
      </c>
      <c r="K464" s="16">
        <f>IF($A464="","",N($F464)+N($G464))</f>
        <v/>
      </c>
      <c r="L464" s="15">
        <f>IF(N($D464)=0,"",$K464/$D464)</f>
        <v/>
      </c>
      <c r="M464" s="16">
        <f>IF(N($C464)=0,"",MAX(0,$C464-N($D464)))</f>
        <v/>
      </c>
      <c r="N464" s="17">
        <f>IF(N($C464)=0,"",N($H464)/$C464)</f>
        <v/>
      </c>
      <c r="O464" s="17">
        <f>IF(N($E464)=0,"",N($H464)/$E464)</f>
        <v/>
      </c>
      <c r="P464" s="18">
        <f>IF($A464="","",DATE(YEAR($A464),MONTH($A464),1))</f>
        <v/>
      </c>
    </row>
    <row r="465">
      <c r="A465" s="12" t="n"/>
      <c r="B465" s="4" t="n"/>
      <c r="C465" s="13" t="n"/>
      <c r="D465" s="13" t="n"/>
      <c r="E465" s="13" t="n"/>
      <c r="F465" s="13" t="n"/>
      <c r="G465" s="13" t="n"/>
      <c r="H465" s="14" t="n"/>
      <c r="I465" s="15">
        <f>IF(N($C465)=0,"",N($D465)/$C465)</f>
        <v/>
      </c>
      <c r="J465" s="15">
        <f>IF(N($C465)=0,"",N($E465)/$C465)</f>
        <v/>
      </c>
      <c r="K465" s="16">
        <f>IF($A465="","",N($F465)+N($G465))</f>
        <v/>
      </c>
      <c r="L465" s="15">
        <f>IF(N($D465)=0,"",$K465/$D465)</f>
        <v/>
      </c>
      <c r="M465" s="16">
        <f>IF(N($C465)=0,"",MAX(0,$C465-N($D465)))</f>
        <v/>
      </c>
      <c r="N465" s="17">
        <f>IF(N($C465)=0,"",N($H465)/$C465)</f>
        <v/>
      </c>
      <c r="O465" s="17">
        <f>IF(N($E465)=0,"",N($H465)/$E465)</f>
        <v/>
      </c>
      <c r="P465" s="18">
        <f>IF($A465="","",DATE(YEAR($A465),MONTH($A465),1))</f>
        <v/>
      </c>
    </row>
    <row r="466">
      <c r="A466" s="12" t="n"/>
      <c r="B466" s="4" t="n"/>
      <c r="C466" s="13" t="n"/>
      <c r="D466" s="13" t="n"/>
      <c r="E466" s="13" t="n"/>
      <c r="F466" s="13" t="n"/>
      <c r="G466" s="13" t="n"/>
      <c r="H466" s="14" t="n"/>
      <c r="I466" s="15">
        <f>IF(N($C466)=0,"",N($D466)/$C466)</f>
        <v/>
      </c>
      <c r="J466" s="15">
        <f>IF(N($C466)=0,"",N($E466)/$C466)</f>
        <v/>
      </c>
      <c r="K466" s="16">
        <f>IF($A466="","",N($F466)+N($G466))</f>
        <v/>
      </c>
      <c r="L466" s="15">
        <f>IF(N($D466)=0,"",$K466/$D466)</f>
        <v/>
      </c>
      <c r="M466" s="16">
        <f>IF(N($C466)=0,"",MAX(0,$C466-N($D466)))</f>
        <v/>
      </c>
      <c r="N466" s="17">
        <f>IF(N($C466)=0,"",N($H466)/$C466)</f>
        <v/>
      </c>
      <c r="O466" s="17">
        <f>IF(N($E466)=0,"",N($H466)/$E466)</f>
        <v/>
      </c>
      <c r="P466" s="18">
        <f>IF($A466="","",DATE(YEAR($A466),MONTH($A466),1))</f>
        <v/>
      </c>
    </row>
    <row r="467">
      <c r="A467" s="12" t="n"/>
      <c r="B467" s="4" t="n"/>
      <c r="C467" s="13" t="n"/>
      <c r="D467" s="13" t="n"/>
      <c r="E467" s="13" t="n"/>
      <c r="F467" s="13" t="n"/>
      <c r="G467" s="13" t="n"/>
      <c r="H467" s="14" t="n"/>
      <c r="I467" s="15">
        <f>IF(N($C467)=0,"",N($D467)/$C467)</f>
        <v/>
      </c>
      <c r="J467" s="15">
        <f>IF(N($C467)=0,"",N($E467)/$C467)</f>
        <v/>
      </c>
      <c r="K467" s="16">
        <f>IF($A467="","",N($F467)+N($G467))</f>
        <v/>
      </c>
      <c r="L467" s="15">
        <f>IF(N($D467)=0,"",$K467/$D467)</f>
        <v/>
      </c>
      <c r="M467" s="16">
        <f>IF(N($C467)=0,"",MAX(0,$C467-N($D467)))</f>
        <v/>
      </c>
      <c r="N467" s="17">
        <f>IF(N($C467)=0,"",N($H467)/$C467)</f>
        <v/>
      </c>
      <c r="O467" s="17">
        <f>IF(N($E467)=0,"",N($H467)/$E467)</f>
        <v/>
      </c>
      <c r="P467" s="18">
        <f>IF($A467="","",DATE(YEAR($A467),MONTH($A467),1))</f>
        <v/>
      </c>
    </row>
    <row r="468">
      <c r="A468" s="12" t="n"/>
      <c r="B468" s="4" t="n"/>
      <c r="C468" s="13" t="n"/>
      <c r="D468" s="13" t="n"/>
      <c r="E468" s="13" t="n"/>
      <c r="F468" s="13" t="n"/>
      <c r="G468" s="13" t="n"/>
      <c r="H468" s="14" t="n"/>
      <c r="I468" s="15">
        <f>IF(N($C468)=0,"",N($D468)/$C468)</f>
        <v/>
      </c>
      <c r="J468" s="15">
        <f>IF(N($C468)=0,"",N($E468)/$C468)</f>
        <v/>
      </c>
      <c r="K468" s="16">
        <f>IF($A468="","",N($F468)+N($G468))</f>
        <v/>
      </c>
      <c r="L468" s="15">
        <f>IF(N($D468)=0,"",$K468/$D468)</f>
        <v/>
      </c>
      <c r="M468" s="16">
        <f>IF(N($C468)=0,"",MAX(0,$C468-N($D468)))</f>
        <v/>
      </c>
      <c r="N468" s="17">
        <f>IF(N($C468)=0,"",N($H468)/$C468)</f>
        <v/>
      </c>
      <c r="O468" s="17">
        <f>IF(N($E468)=0,"",N($H468)/$E468)</f>
        <v/>
      </c>
      <c r="P468" s="18">
        <f>IF($A468="","",DATE(YEAR($A468),MONTH($A468),1))</f>
        <v/>
      </c>
    </row>
    <row r="469">
      <c r="A469" s="12" t="n"/>
      <c r="B469" s="4" t="n"/>
      <c r="C469" s="13" t="n"/>
      <c r="D469" s="13" t="n"/>
      <c r="E469" s="13" t="n"/>
      <c r="F469" s="13" t="n"/>
      <c r="G469" s="13" t="n"/>
      <c r="H469" s="14" t="n"/>
      <c r="I469" s="15">
        <f>IF(N($C469)=0,"",N($D469)/$C469)</f>
        <v/>
      </c>
      <c r="J469" s="15">
        <f>IF(N($C469)=0,"",N($E469)/$C469)</f>
        <v/>
      </c>
      <c r="K469" s="16">
        <f>IF($A469="","",N($F469)+N($G469))</f>
        <v/>
      </c>
      <c r="L469" s="15">
        <f>IF(N($D469)=0,"",$K469/$D469)</f>
        <v/>
      </c>
      <c r="M469" s="16">
        <f>IF(N($C469)=0,"",MAX(0,$C469-N($D469)))</f>
        <v/>
      </c>
      <c r="N469" s="17">
        <f>IF(N($C469)=0,"",N($H469)/$C469)</f>
        <v/>
      </c>
      <c r="O469" s="17">
        <f>IF(N($E469)=0,"",N($H469)/$E469)</f>
        <v/>
      </c>
      <c r="P469" s="18">
        <f>IF($A469="","",DATE(YEAR($A469),MONTH($A469),1))</f>
        <v/>
      </c>
    </row>
    <row r="470">
      <c r="A470" s="12" t="n"/>
      <c r="B470" s="4" t="n"/>
      <c r="C470" s="13" t="n"/>
      <c r="D470" s="13" t="n"/>
      <c r="E470" s="13" t="n"/>
      <c r="F470" s="13" t="n"/>
      <c r="G470" s="13" t="n"/>
      <c r="H470" s="14" t="n"/>
      <c r="I470" s="15">
        <f>IF(N($C470)=0,"",N($D470)/$C470)</f>
        <v/>
      </c>
      <c r="J470" s="15">
        <f>IF(N($C470)=0,"",N($E470)/$C470)</f>
        <v/>
      </c>
      <c r="K470" s="16">
        <f>IF($A470="","",N($F470)+N($G470))</f>
        <v/>
      </c>
      <c r="L470" s="15">
        <f>IF(N($D470)=0,"",$K470/$D470)</f>
        <v/>
      </c>
      <c r="M470" s="16">
        <f>IF(N($C470)=0,"",MAX(0,$C470-N($D470)))</f>
        <v/>
      </c>
      <c r="N470" s="17">
        <f>IF(N($C470)=0,"",N($H470)/$C470)</f>
        <v/>
      </c>
      <c r="O470" s="17">
        <f>IF(N($E470)=0,"",N($H470)/$E470)</f>
        <v/>
      </c>
      <c r="P470" s="18">
        <f>IF($A470="","",DATE(YEAR($A470),MONTH($A470),1))</f>
        <v/>
      </c>
    </row>
    <row r="471">
      <c r="A471" s="12" t="n"/>
      <c r="B471" s="4" t="n"/>
      <c r="C471" s="13" t="n"/>
      <c r="D471" s="13" t="n"/>
      <c r="E471" s="13" t="n"/>
      <c r="F471" s="13" t="n"/>
      <c r="G471" s="13" t="n"/>
      <c r="H471" s="14" t="n"/>
      <c r="I471" s="15">
        <f>IF(N($C471)=0,"",N($D471)/$C471)</f>
        <v/>
      </c>
      <c r="J471" s="15">
        <f>IF(N($C471)=0,"",N($E471)/$C471)</f>
        <v/>
      </c>
      <c r="K471" s="16">
        <f>IF($A471="","",N($F471)+N($G471))</f>
        <v/>
      </c>
      <c r="L471" s="15">
        <f>IF(N($D471)=0,"",$K471/$D471)</f>
        <v/>
      </c>
      <c r="M471" s="16">
        <f>IF(N($C471)=0,"",MAX(0,$C471-N($D471)))</f>
        <v/>
      </c>
      <c r="N471" s="17">
        <f>IF(N($C471)=0,"",N($H471)/$C471)</f>
        <v/>
      </c>
      <c r="O471" s="17">
        <f>IF(N($E471)=0,"",N($H471)/$E471)</f>
        <v/>
      </c>
      <c r="P471" s="18">
        <f>IF($A471="","",DATE(YEAR($A471),MONTH($A471),1))</f>
        <v/>
      </c>
    </row>
    <row r="472">
      <c r="A472" s="12" t="n"/>
      <c r="B472" s="4" t="n"/>
      <c r="C472" s="13" t="n"/>
      <c r="D472" s="13" t="n"/>
      <c r="E472" s="13" t="n"/>
      <c r="F472" s="13" t="n"/>
      <c r="G472" s="13" t="n"/>
      <c r="H472" s="14" t="n"/>
      <c r="I472" s="15">
        <f>IF(N($C472)=0,"",N($D472)/$C472)</f>
        <v/>
      </c>
      <c r="J472" s="15">
        <f>IF(N($C472)=0,"",N($E472)/$C472)</f>
        <v/>
      </c>
      <c r="K472" s="16">
        <f>IF($A472="","",N($F472)+N($G472))</f>
        <v/>
      </c>
      <c r="L472" s="15">
        <f>IF(N($D472)=0,"",$K472/$D472)</f>
        <v/>
      </c>
      <c r="M472" s="16">
        <f>IF(N($C472)=0,"",MAX(0,$C472-N($D472)))</f>
        <v/>
      </c>
      <c r="N472" s="17">
        <f>IF(N($C472)=0,"",N($H472)/$C472)</f>
        <v/>
      </c>
      <c r="O472" s="17">
        <f>IF(N($E472)=0,"",N($H472)/$E472)</f>
        <v/>
      </c>
      <c r="P472" s="18">
        <f>IF($A472="","",DATE(YEAR($A472),MONTH($A472),1))</f>
        <v/>
      </c>
    </row>
    <row r="473">
      <c r="A473" s="12" t="n"/>
      <c r="B473" s="4" t="n"/>
      <c r="C473" s="13" t="n"/>
      <c r="D473" s="13" t="n"/>
      <c r="E473" s="13" t="n"/>
      <c r="F473" s="13" t="n"/>
      <c r="G473" s="13" t="n"/>
      <c r="H473" s="14" t="n"/>
      <c r="I473" s="15">
        <f>IF(N($C473)=0,"",N($D473)/$C473)</f>
        <v/>
      </c>
      <c r="J473" s="15">
        <f>IF(N($C473)=0,"",N($E473)/$C473)</f>
        <v/>
      </c>
      <c r="K473" s="16">
        <f>IF($A473="","",N($F473)+N($G473))</f>
        <v/>
      </c>
      <c r="L473" s="15">
        <f>IF(N($D473)=0,"",$K473/$D473)</f>
        <v/>
      </c>
      <c r="M473" s="16">
        <f>IF(N($C473)=0,"",MAX(0,$C473-N($D473)))</f>
        <v/>
      </c>
      <c r="N473" s="17">
        <f>IF(N($C473)=0,"",N($H473)/$C473)</f>
        <v/>
      </c>
      <c r="O473" s="17">
        <f>IF(N($E473)=0,"",N($H473)/$E473)</f>
        <v/>
      </c>
      <c r="P473" s="18">
        <f>IF($A473="","",DATE(YEAR($A473),MONTH($A473),1))</f>
        <v/>
      </c>
    </row>
    <row r="474">
      <c r="A474" s="12" t="n"/>
      <c r="B474" s="4" t="n"/>
      <c r="C474" s="13" t="n"/>
      <c r="D474" s="13" t="n"/>
      <c r="E474" s="13" t="n"/>
      <c r="F474" s="13" t="n"/>
      <c r="G474" s="13" t="n"/>
      <c r="H474" s="14" t="n"/>
      <c r="I474" s="15">
        <f>IF(N($C474)=0,"",N($D474)/$C474)</f>
        <v/>
      </c>
      <c r="J474" s="15">
        <f>IF(N($C474)=0,"",N($E474)/$C474)</f>
        <v/>
      </c>
      <c r="K474" s="16">
        <f>IF($A474="","",N($F474)+N($G474))</f>
        <v/>
      </c>
      <c r="L474" s="15">
        <f>IF(N($D474)=0,"",$K474/$D474)</f>
        <v/>
      </c>
      <c r="M474" s="16">
        <f>IF(N($C474)=0,"",MAX(0,$C474-N($D474)))</f>
        <v/>
      </c>
      <c r="N474" s="17">
        <f>IF(N($C474)=0,"",N($H474)/$C474)</f>
        <v/>
      </c>
      <c r="O474" s="17">
        <f>IF(N($E474)=0,"",N($H474)/$E474)</f>
        <v/>
      </c>
      <c r="P474" s="18">
        <f>IF($A474="","",DATE(YEAR($A474),MONTH($A474),1))</f>
        <v/>
      </c>
    </row>
    <row r="475">
      <c r="A475" s="12" t="n"/>
      <c r="B475" s="4" t="n"/>
      <c r="C475" s="13" t="n"/>
      <c r="D475" s="13" t="n"/>
      <c r="E475" s="13" t="n"/>
      <c r="F475" s="13" t="n"/>
      <c r="G475" s="13" t="n"/>
      <c r="H475" s="14" t="n"/>
      <c r="I475" s="15">
        <f>IF(N($C475)=0,"",N($D475)/$C475)</f>
        <v/>
      </c>
      <c r="J475" s="15">
        <f>IF(N($C475)=0,"",N($E475)/$C475)</f>
        <v/>
      </c>
      <c r="K475" s="16">
        <f>IF($A475="","",N($F475)+N($G475))</f>
        <v/>
      </c>
      <c r="L475" s="15">
        <f>IF(N($D475)=0,"",$K475/$D475)</f>
        <v/>
      </c>
      <c r="M475" s="16">
        <f>IF(N($C475)=0,"",MAX(0,$C475-N($D475)))</f>
        <v/>
      </c>
      <c r="N475" s="17">
        <f>IF(N($C475)=0,"",N($H475)/$C475)</f>
        <v/>
      </c>
      <c r="O475" s="17">
        <f>IF(N($E475)=0,"",N($H475)/$E475)</f>
        <v/>
      </c>
      <c r="P475" s="18">
        <f>IF($A475="","",DATE(YEAR($A475),MONTH($A475),1))</f>
        <v/>
      </c>
    </row>
    <row r="476">
      <c r="A476" s="12" t="n"/>
      <c r="B476" s="4" t="n"/>
      <c r="C476" s="13" t="n"/>
      <c r="D476" s="13" t="n"/>
      <c r="E476" s="13" t="n"/>
      <c r="F476" s="13" t="n"/>
      <c r="G476" s="13" t="n"/>
      <c r="H476" s="14" t="n"/>
      <c r="I476" s="15">
        <f>IF(N($C476)=0,"",N($D476)/$C476)</f>
        <v/>
      </c>
      <c r="J476" s="15">
        <f>IF(N($C476)=0,"",N($E476)/$C476)</f>
        <v/>
      </c>
      <c r="K476" s="16">
        <f>IF($A476="","",N($F476)+N($G476))</f>
        <v/>
      </c>
      <c r="L476" s="15">
        <f>IF(N($D476)=0,"",$K476/$D476)</f>
        <v/>
      </c>
      <c r="M476" s="16">
        <f>IF(N($C476)=0,"",MAX(0,$C476-N($D476)))</f>
        <v/>
      </c>
      <c r="N476" s="17">
        <f>IF(N($C476)=0,"",N($H476)/$C476)</f>
        <v/>
      </c>
      <c r="O476" s="17">
        <f>IF(N($E476)=0,"",N($H476)/$E476)</f>
        <v/>
      </c>
      <c r="P476" s="18">
        <f>IF($A476="","",DATE(YEAR($A476),MONTH($A476),1))</f>
        <v/>
      </c>
    </row>
    <row r="477">
      <c r="A477" s="12" t="n"/>
      <c r="B477" s="4" t="n"/>
      <c r="C477" s="13" t="n"/>
      <c r="D477" s="13" t="n"/>
      <c r="E477" s="13" t="n"/>
      <c r="F477" s="13" t="n"/>
      <c r="G477" s="13" t="n"/>
      <c r="H477" s="14" t="n"/>
      <c r="I477" s="15">
        <f>IF(N($C477)=0,"",N($D477)/$C477)</f>
        <v/>
      </c>
      <c r="J477" s="15">
        <f>IF(N($C477)=0,"",N($E477)/$C477)</f>
        <v/>
      </c>
      <c r="K477" s="16">
        <f>IF($A477="","",N($F477)+N($G477))</f>
        <v/>
      </c>
      <c r="L477" s="15">
        <f>IF(N($D477)=0,"",$K477/$D477)</f>
        <v/>
      </c>
      <c r="M477" s="16">
        <f>IF(N($C477)=0,"",MAX(0,$C477-N($D477)))</f>
        <v/>
      </c>
      <c r="N477" s="17">
        <f>IF(N($C477)=0,"",N($H477)/$C477)</f>
        <v/>
      </c>
      <c r="O477" s="17">
        <f>IF(N($E477)=0,"",N($H477)/$E477)</f>
        <v/>
      </c>
      <c r="P477" s="18">
        <f>IF($A477="","",DATE(YEAR($A477),MONTH($A477),1))</f>
        <v/>
      </c>
    </row>
    <row r="478">
      <c r="A478" s="12" t="n"/>
      <c r="B478" s="4" t="n"/>
      <c r="C478" s="13" t="n"/>
      <c r="D478" s="13" t="n"/>
      <c r="E478" s="13" t="n"/>
      <c r="F478" s="13" t="n"/>
      <c r="G478" s="13" t="n"/>
      <c r="H478" s="14" t="n"/>
      <c r="I478" s="15">
        <f>IF(N($C478)=0,"",N($D478)/$C478)</f>
        <v/>
      </c>
      <c r="J478" s="15">
        <f>IF(N($C478)=0,"",N($E478)/$C478)</f>
        <v/>
      </c>
      <c r="K478" s="16">
        <f>IF($A478="","",N($F478)+N($G478))</f>
        <v/>
      </c>
      <c r="L478" s="15">
        <f>IF(N($D478)=0,"",$K478/$D478)</f>
        <v/>
      </c>
      <c r="M478" s="16">
        <f>IF(N($C478)=0,"",MAX(0,$C478-N($D478)))</f>
        <v/>
      </c>
      <c r="N478" s="17">
        <f>IF(N($C478)=0,"",N($H478)/$C478)</f>
        <v/>
      </c>
      <c r="O478" s="17">
        <f>IF(N($E478)=0,"",N($H478)/$E478)</f>
        <v/>
      </c>
      <c r="P478" s="18">
        <f>IF($A478="","",DATE(YEAR($A478),MONTH($A478),1))</f>
        <v/>
      </c>
    </row>
    <row r="479">
      <c r="A479" s="12" t="n"/>
      <c r="B479" s="4" t="n"/>
      <c r="C479" s="13" t="n"/>
      <c r="D479" s="13" t="n"/>
      <c r="E479" s="13" t="n"/>
      <c r="F479" s="13" t="n"/>
      <c r="G479" s="13" t="n"/>
      <c r="H479" s="14" t="n"/>
      <c r="I479" s="15">
        <f>IF(N($C479)=0,"",N($D479)/$C479)</f>
        <v/>
      </c>
      <c r="J479" s="15">
        <f>IF(N($C479)=0,"",N($E479)/$C479)</f>
        <v/>
      </c>
      <c r="K479" s="16">
        <f>IF($A479="","",N($F479)+N($G479))</f>
        <v/>
      </c>
      <c r="L479" s="15">
        <f>IF(N($D479)=0,"",$K479/$D479)</f>
        <v/>
      </c>
      <c r="M479" s="16">
        <f>IF(N($C479)=0,"",MAX(0,$C479-N($D479)))</f>
        <v/>
      </c>
      <c r="N479" s="17">
        <f>IF(N($C479)=0,"",N($H479)/$C479)</f>
        <v/>
      </c>
      <c r="O479" s="17">
        <f>IF(N($E479)=0,"",N($H479)/$E479)</f>
        <v/>
      </c>
      <c r="P479" s="18">
        <f>IF($A479="","",DATE(YEAR($A479),MONTH($A479),1))</f>
        <v/>
      </c>
    </row>
    <row r="480">
      <c r="A480" s="12" t="n"/>
      <c r="B480" s="4" t="n"/>
      <c r="C480" s="13" t="n"/>
      <c r="D480" s="13" t="n"/>
      <c r="E480" s="13" t="n"/>
      <c r="F480" s="13" t="n"/>
      <c r="G480" s="13" t="n"/>
      <c r="H480" s="14" t="n"/>
      <c r="I480" s="15">
        <f>IF(N($C480)=0,"",N($D480)/$C480)</f>
        <v/>
      </c>
      <c r="J480" s="15">
        <f>IF(N($C480)=0,"",N($E480)/$C480)</f>
        <v/>
      </c>
      <c r="K480" s="16">
        <f>IF($A480="","",N($F480)+N($G480))</f>
        <v/>
      </c>
      <c r="L480" s="15">
        <f>IF(N($D480)=0,"",$K480/$D480)</f>
        <v/>
      </c>
      <c r="M480" s="16">
        <f>IF(N($C480)=0,"",MAX(0,$C480-N($D480)))</f>
        <v/>
      </c>
      <c r="N480" s="17">
        <f>IF(N($C480)=0,"",N($H480)/$C480)</f>
        <v/>
      </c>
      <c r="O480" s="17">
        <f>IF(N($E480)=0,"",N($H480)/$E480)</f>
        <v/>
      </c>
      <c r="P480" s="18">
        <f>IF($A480="","",DATE(YEAR($A480),MONTH($A480),1))</f>
        <v/>
      </c>
    </row>
    <row r="481">
      <c r="A481" s="12" t="n"/>
      <c r="B481" s="4" t="n"/>
      <c r="C481" s="13" t="n"/>
      <c r="D481" s="13" t="n"/>
      <c r="E481" s="13" t="n"/>
      <c r="F481" s="13" t="n"/>
      <c r="G481" s="13" t="n"/>
      <c r="H481" s="14" t="n"/>
      <c r="I481" s="15">
        <f>IF(N($C481)=0,"",N($D481)/$C481)</f>
        <v/>
      </c>
      <c r="J481" s="15">
        <f>IF(N($C481)=0,"",N($E481)/$C481)</f>
        <v/>
      </c>
      <c r="K481" s="16">
        <f>IF($A481="","",N($F481)+N($G481))</f>
        <v/>
      </c>
      <c r="L481" s="15">
        <f>IF(N($D481)=0,"",$K481/$D481)</f>
        <v/>
      </c>
      <c r="M481" s="16">
        <f>IF(N($C481)=0,"",MAX(0,$C481-N($D481)))</f>
        <v/>
      </c>
      <c r="N481" s="17">
        <f>IF(N($C481)=0,"",N($H481)/$C481)</f>
        <v/>
      </c>
      <c r="O481" s="17">
        <f>IF(N($E481)=0,"",N($H481)/$E481)</f>
        <v/>
      </c>
      <c r="P481" s="18">
        <f>IF($A481="","",DATE(YEAR($A481),MONTH($A481),1))</f>
        <v/>
      </c>
    </row>
    <row r="482">
      <c r="A482" s="12" t="n"/>
      <c r="B482" s="4" t="n"/>
      <c r="C482" s="13" t="n"/>
      <c r="D482" s="13" t="n"/>
      <c r="E482" s="13" t="n"/>
      <c r="F482" s="13" t="n"/>
      <c r="G482" s="13" t="n"/>
      <c r="H482" s="14" t="n"/>
      <c r="I482" s="15">
        <f>IF(N($C482)=0,"",N($D482)/$C482)</f>
        <v/>
      </c>
      <c r="J482" s="15">
        <f>IF(N($C482)=0,"",N($E482)/$C482)</f>
        <v/>
      </c>
      <c r="K482" s="16">
        <f>IF($A482="","",N($F482)+N($G482))</f>
        <v/>
      </c>
      <c r="L482" s="15">
        <f>IF(N($D482)=0,"",$K482/$D482)</f>
        <v/>
      </c>
      <c r="M482" s="16">
        <f>IF(N($C482)=0,"",MAX(0,$C482-N($D482)))</f>
        <v/>
      </c>
      <c r="N482" s="17">
        <f>IF(N($C482)=0,"",N($H482)/$C482)</f>
        <v/>
      </c>
      <c r="O482" s="17">
        <f>IF(N($E482)=0,"",N($H482)/$E482)</f>
        <v/>
      </c>
      <c r="P482" s="18">
        <f>IF($A482="","",DATE(YEAR($A482),MONTH($A482),1))</f>
        <v/>
      </c>
    </row>
    <row r="483">
      <c r="A483" s="12" t="n"/>
      <c r="B483" s="4" t="n"/>
      <c r="C483" s="13" t="n"/>
      <c r="D483" s="13" t="n"/>
      <c r="E483" s="13" t="n"/>
      <c r="F483" s="13" t="n"/>
      <c r="G483" s="13" t="n"/>
      <c r="H483" s="14" t="n"/>
      <c r="I483" s="15">
        <f>IF(N($C483)=0,"",N($D483)/$C483)</f>
        <v/>
      </c>
      <c r="J483" s="15">
        <f>IF(N($C483)=0,"",N($E483)/$C483)</f>
        <v/>
      </c>
      <c r="K483" s="16">
        <f>IF($A483="","",N($F483)+N($G483))</f>
        <v/>
      </c>
      <c r="L483" s="15">
        <f>IF(N($D483)=0,"",$K483/$D483)</f>
        <v/>
      </c>
      <c r="M483" s="16">
        <f>IF(N($C483)=0,"",MAX(0,$C483-N($D483)))</f>
        <v/>
      </c>
      <c r="N483" s="17">
        <f>IF(N($C483)=0,"",N($H483)/$C483)</f>
        <v/>
      </c>
      <c r="O483" s="17">
        <f>IF(N($E483)=0,"",N($H483)/$E483)</f>
        <v/>
      </c>
      <c r="P483" s="18">
        <f>IF($A483="","",DATE(YEAR($A483),MONTH($A483),1))</f>
        <v/>
      </c>
    </row>
    <row r="484">
      <c r="A484" s="12" t="n"/>
      <c r="B484" s="4" t="n"/>
      <c r="C484" s="13" t="n"/>
      <c r="D484" s="13" t="n"/>
      <c r="E484" s="13" t="n"/>
      <c r="F484" s="13" t="n"/>
      <c r="G484" s="13" t="n"/>
      <c r="H484" s="14" t="n"/>
      <c r="I484" s="15">
        <f>IF(N($C484)=0,"",N($D484)/$C484)</f>
        <v/>
      </c>
      <c r="J484" s="15">
        <f>IF(N($C484)=0,"",N($E484)/$C484)</f>
        <v/>
      </c>
      <c r="K484" s="16">
        <f>IF($A484="","",N($F484)+N($G484))</f>
        <v/>
      </c>
      <c r="L484" s="15">
        <f>IF(N($D484)=0,"",$K484/$D484)</f>
        <v/>
      </c>
      <c r="M484" s="16">
        <f>IF(N($C484)=0,"",MAX(0,$C484-N($D484)))</f>
        <v/>
      </c>
      <c r="N484" s="17">
        <f>IF(N($C484)=0,"",N($H484)/$C484)</f>
        <v/>
      </c>
      <c r="O484" s="17">
        <f>IF(N($E484)=0,"",N($H484)/$E484)</f>
        <v/>
      </c>
      <c r="P484" s="18">
        <f>IF($A484="","",DATE(YEAR($A484),MONTH($A484),1))</f>
        <v/>
      </c>
    </row>
    <row r="485">
      <c r="A485" s="12" t="n"/>
      <c r="B485" s="4" t="n"/>
      <c r="C485" s="13" t="n"/>
      <c r="D485" s="13" t="n"/>
      <c r="E485" s="13" t="n"/>
      <c r="F485" s="13" t="n"/>
      <c r="G485" s="13" t="n"/>
      <c r="H485" s="14" t="n"/>
      <c r="I485" s="15">
        <f>IF(N($C485)=0,"",N($D485)/$C485)</f>
        <v/>
      </c>
      <c r="J485" s="15">
        <f>IF(N($C485)=0,"",N($E485)/$C485)</f>
        <v/>
      </c>
      <c r="K485" s="16">
        <f>IF($A485="","",N($F485)+N($G485))</f>
        <v/>
      </c>
      <c r="L485" s="15">
        <f>IF(N($D485)=0,"",$K485/$D485)</f>
        <v/>
      </c>
      <c r="M485" s="16">
        <f>IF(N($C485)=0,"",MAX(0,$C485-N($D485)))</f>
        <v/>
      </c>
      <c r="N485" s="17">
        <f>IF(N($C485)=0,"",N($H485)/$C485)</f>
        <v/>
      </c>
      <c r="O485" s="17">
        <f>IF(N($E485)=0,"",N($H485)/$E485)</f>
        <v/>
      </c>
      <c r="P485" s="18">
        <f>IF($A485="","",DATE(YEAR($A485),MONTH($A485),1))</f>
        <v/>
      </c>
    </row>
    <row r="486">
      <c r="A486" s="12" t="n"/>
      <c r="B486" s="4" t="n"/>
      <c r="C486" s="13" t="n"/>
      <c r="D486" s="13" t="n"/>
      <c r="E486" s="13" t="n"/>
      <c r="F486" s="13" t="n"/>
      <c r="G486" s="13" t="n"/>
      <c r="H486" s="14" t="n"/>
      <c r="I486" s="15">
        <f>IF(N($C486)=0,"",N($D486)/$C486)</f>
        <v/>
      </c>
      <c r="J486" s="15">
        <f>IF(N($C486)=0,"",N($E486)/$C486)</f>
        <v/>
      </c>
      <c r="K486" s="16">
        <f>IF($A486="","",N($F486)+N($G486))</f>
        <v/>
      </c>
      <c r="L486" s="15">
        <f>IF(N($D486)=0,"",$K486/$D486)</f>
        <v/>
      </c>
      <c r="M486" s="16">
        <f>IF(N($C486)=0,"",MAX(0,$C486-N($D486)))</f>
        <v/>
      </c>
      <c r="N486" s="17">
        <f>IF(N($C486)=0,"",N($H486)/$C486)</f>
        <v/>
      </c>
      <c r="O486" s="17">
        <f>IF(N($E486)=0,"",N($H486)/$E486)</f>
        <v/>
      </c>
      <c r="P486" s="18">
        <f>IF($A486="","",DATE(YEAR($A486),MONTH($A486),1))</f>
        <v/>
      </c>
    </row>
    <row r="487">
      <c r="A487" s="12" t="n"/>
      <c r="B487" s="4" t="n"/>
      <c r="C487" s="13" t="n"/>
      <c r="D487" s="13" t="n"/>
      <c r="E487" s="13" t="n"/>
      <c r="F487" s="13" t="n"/>
      <c r="G487" s="13" t="n"/>
      <c r="H487" s="14" t="n"/>
      <c r="I487" s="15">
        <f>IF(N($C487)=0,"",N($D487)/$C487)</f>
        <v/>
      </c>
      <c r="J487" s="15">
        <f>IF(N($C487)=0,"",N($E487)/$C487)</f>
        <v/>
      </c>
      <c r="K487" s="16">
        <f>IF($A487="","",N($F487)+N($G487))</f>
        <v/>
      </c>
      <c r="L487" s="15">
        <f>IF(N($D487)=0,"",$K487/$D487)</f>
        <v/>
      </c>
      <c r="M487" s="16">
        <f>IF(N($C487)=0,"",MAX(0,$C487-N($D487)))</f>
        <v/>
      </c>
      <c r="N487" s="17">
        <f>IF(N($C487)=0,"",N($H487)/$C487)</f>
        <v/>
      </c>
      <c r="O487" s="17">
        <f>IF(N($E487)=0,"",N($H487)/$E487)</f>
        <v/>
      </c>
      <c r="P487" s="18">
        <f>IF($A487="","",DATE(YEAR($A487),MONTH($A487),1))</f>
        <v/>
      </c>
    </row>
    <row r="488">
      <c r="A488" s="12" t="n"/>
      <c r="B488" s="4" t="n"/>
      <c r="C488" s="13" t="n"/>
      <c r="D488" s="13" t="n"/>
      <c r="E488" s="13" t="n"/>
      <c r="F488" s="13" t="n"/>
      <c r="G488" s="13" t="n"/>
      <c r="H488" s="14" t="n"/>
      <c r="I488" s="15">
        <f>IF(N($C488)=0,"",N($D488)/$C488)</f>
        <v/>
      </c>
      <c r="J488" s="15">
        <f>IF(N($C488)=0,"",N($E488)/$C488)</f>
        <v/>
      </c>
      <c r="K488" s="16">
        <f>IF($A488="","",N($F488)+N($G488))</f>
        <v/>
      </c>
      <c r="L488" s="15">
        <f>IF(N($D488)=0,"",$K488/$D488)</f>
        <v/>
      </c>
      <c r="M488" s="16">
        <f>IF(N($C488)=0,"",MAX(0,$C488-N($D488)))</f>
        <v/>
      </c>
      <c r="N488" s="17">
        <f>IF(N($C488)=0,"",N($H488)/$C488)</f>
        <v/>
      </c>
      <c r="O488" s="17">
        <f>IF(N($E488)=0,"",N($H488)/$E488)</f>
        <v/>
      </c>
      <c r="P488" s="18">
        <f>IF($A488="","",DATE(YEAR($A488),MONTH($A488),1))</f>
        <v/>
      </c>
    </row>
    <row r="489">
      <c r="A489" s="12" t="n"/>
      <c r="B489" s="4" t="n"/>
      <c r="C489" s="13" t="n"/>
      <c r="D489" s="13" t="n"/>
      <c r="E489" s="13" t="n"/>
      <c r="F489" s="13" t="n"/>
      <c r="G489" s="13" t="n"/>
      <c r="H489" s="14" t="n"/>
      <c r="I489" s="15">
        <f>IF(N($C489)=0,"",N($D489)/$C489)</f>
        <v/>
      </c>
      <c r="J489" s="15">
        <f>IF(N($C489)=0,"",N($E489)/$C489)</f>
        <v/>
      </c>
      <c r="K489" s="16">
        <f>IF($A489="","",N($F489)+N($G489))</f>
        <v/>
      </c>
      <c r="L489" s="15">
        <f>IF(N($D489)=0,"",$K489/$D489)</f>
        <v/>
      </c>
      <c r="M489" s="16">
        <f>IF(N($C489)=0,"",MAX(0,$C489-N($D489)))</f>
        <v/>
      </c>
      <c r="N489" s="17">
        <f>IF(N($C489)=0,"",N($H489)/$C489)</f>
        <v/>
      </c>
      <c r="O489" s="17">
        <f>IF(N($E489)=0,"",N($H489)/$E489)</f>
        <v/>
      </c>
      <c r="P489" s="18">
        <f>IF($A489="","",DATE(YEAR($A489),MONTH($A489),1))</f>
        <v/>
      </c>
    </row>
    <row r="490">
      <c r="A490" s="12" t="n"/>
      <c r="B490" s="4" t="n"/>
      <c r="C490" s="13" t="n"/>
      <c r="D490" s="13" t="n"/>
      <c r="E490" s="13" t="n"/>
      <c r="F490" s="13" t="n"/>
      <c r="G490" s="13" t="n"/>
      <c r="H490" s="14" t="n"/>
      <c r="I490" s="15">
        <f>IF(N($C490)=0,"",N($D490)/$C490)</f>
        <v/>
      </c>
      <c r="J490" s="15">
        <f>IF(N($C490)=0,"",N($E490)/$C490)</f>
        <v/>
      </c>
      <c r="K490" s="16">
        <f>IF($A490="","",N($F490)+N($G490))</f>
        <v/>
      </c>
      <c r="L490" s="15">
        <f>IF(N($D490)=0,"",$K490/$D490)</f>
        <v/>
      </c>
      <c r="M490" s="16">
        <f>IF(N($C490)=0,"",MAX(0,$C490-N($D490)))</f>
        <v/>
      </c>
      <c r="N490" s="17">
        <f>IF(N($C490)=0,"",N($H490)/$C490)</f>
        <v/>
      </c>
      <c r="O490" s="17">
        <f>IF(N($E490)=0,"",N($H490)/$E490)</f>
        <v/>
      </c>
      <c r="P490" s="18">
        <f>IF($A490="","",DATE(YEAR($A490),MONTH($A490),1))</f>
        <v/>
      </c>
    </row>
    <row r="491">
      <c r="A491" s="12" t="n"/>
      <c r="B491" s="4" t="n"/>
      <c r="C491" s="13" t="n"/>
      <c r="D491" s="13" t="n"/>
      <c r="E491" s="13" t="n"/>
      <c r="F491" s="13" t="n"/>
      <c r="G491" s="13" t="n"/>
      <c r="H491" s="14" t="n"/>
      <c r="I491" s="15">
        <f>IF(N($C491)=0,"",N($D491)/$C491)</f>
        <v/>
      </c>
      <c r="J491" s="15">
        <f>IF(N($C491)=0,"",N($E491)/$C491)</f>
        <v/>
      </c>
      <c r="K491" s="16">
        <f>IF($A491="","",N($F491)+N($G491))</f>
        <v/>
      </c>
      <c r="L491" s="15">
        <f>IF(N($D491)=0,"",$K491/$D491)</f>
        <v/>
      </c>
      <c r="M491" s="16">
        <f>IF(N($C491)=0,"",MAX(0,$C491-N($D491)))</f>
        <v/>
      </c>
      <c r="N491" s="17">
        <f>IF(N($C491)=0,"",N($H491)/$C491)</f>
        <v/>
      </c>
      <c r="O491" s="17">
        <f>IF(N($E491)=0,"",N($H491)/$E491)</f>
        <v/>
      </c>
      <c r="P491" s="18">
        <f>IF($A491="","",DATE(YEAR($A491),MONTH($A491),1))</f>
        <v/>
      </c>
    </row>
    <row r="492">
      <c r="A492" s="12" t="n"/>
      <c r="B492" s="4" t="n"/>
      <c r="C492" s="13" t="n"/>
      <c r="D492" s="13" t="n"/>
      <c r="E492" s="13" t="n"/>
      <c r="F492" s="13" t="n"/>
      <c r="G492" s="13" t="n"/>
      <c r="H492" s="14" t="n"/>
      <c r="I492" s="15">
        <f>IF(N($C492)=0,"",N($D492)/$C492)</f>
        <v/>
      </c>
      <c r="J492" s="15">
        <f>IF(N($C492)=0,"",N($E492)/$C492)</f>
        <v/>
      </c>
      <c r="K492" s="16">
        <f>IF($A492="","",N($F492)+N($G492))</f>
        <v/>
      </c>
      <c r="L492" s="15">
        <f>IF(N($D492)=0,"",$K492/$D492)</f>
        <v/>
      </c>
      <c r="M492" s="16">
        <f>IF(N($C492)=0,"",MAX(0,$C492-N($D492)))</f>
        <v/>
      </c>
      <c r="N492" s="17">
        <f>IF(N($C492)=0,"",N($H492)/$C492)</f>
        <v/>
      </c>
      <c r="O492" s="17">
        <f>IF(N($E492)=0,"",N($H492)/$E492)</f>
        <v/>
      </c>
      <c r="P492" s="18">
        <f>IF($A492="","",DATE(YEAR($A492),MONTH($A492),1))</f>
        <v/>
      </c>
    </row>
    <row r="493">
      <c r="A493" s="12" t="n"/>
      <c r="B493" s="4" t="n"/>
      <c r="C493" s="13" t="n"/>
      <c r="D493" s="13" t="n"/>
      <c r="E493" s="13" t="n"/>
      <c r="F493" s="13" t="n"/>
      <c r="G493" s="13" t="n"/>
      <c r="H493" s="14" t="n"/>
      <c r="I493" s="15">
        <f>IF(N($C493)=0,"",N($D493)/$C493)</f>
        <v/>
      </c>
      <c r="J493" s="15">
        <f>IF(N($C493)=0,"",N($E493)/$C493)</f>
        <v/>
      </c>
      <c r="K493" s="16">
        <f>IF($A493="","",N($F493)+N($G493))</f>
        <v/>
      </c>
      <c r="L493" s="15">
        <f>IF(N($D493)=0,"",$K493/$D493)</f>
        <v/>
      </c>
      <c r="M493" s="16">
        <f>IF(N($C493)=0,"",MAX(0,$C493-N($D493)))</f>
        <v/>
      </c>
      <c r="N493" s="17">
        <f>IF(N($C493)=0,"",N($H493)/$C493)</f>
        <v/>
      </c>
      <c r="O493" s="17">
        <f>IF(N($E493)=0,"",N($H493)/$E493)</f>
        <v/>
      </c>
      <c r="P493" s="18">
        <f>IF($A493="","",DATE(YEAR($A493),MONTH($A493),1))</f>
        <v/>
      </c>
    </row>
    <row r="494">
      <c r="A494" s="12" t="n"/>
      <c r="B494" s="4" t="n"/>
      <c r="C494" s="13" t="n"/>
      <c r="D494" s="13" t="n"/>
      <c r="E494" s="13" t="n"/>
      <c r="F494" s="13" t="n"/>
      <c r="G494" s="13" t="n"/>
      <c r="H494" s="14" t="n"/>
      <c r="I494" s="15">
        <f>IF(N($C494)=0,"",N($D494)/$C494)</f>
        <v/>
      </c>
      <c r="J494" s="15">
        <f>IF(N($C494)=0,"",N($E494)/$C494)</f>
        <v/>
      </c>
      <c r="K494" s="16">
        <f>IF($A494="","",N($F494)+N($G494))</f>
        <v/>
      </c>
      <c r="L494" s="15">
        <f>IF(N($D494)=0,"",$K494/$D494)</f>
        <v/>
      </c>
      <c r="M494" s="16">
        <f>IF(N($C494)=0,"",MAX(0,$C494-N($D494)))</f>
        <v/>
      </c>
      <c r="N494" s="17">
        <f>IF(N($C494)=0,"",N($H494)/$C494)</f>
        <v/>
      </c>
      <c r="O494" s="17">
        <f>IF(N($E494)=0,"",N($H494)/$E494)</f>
        <v/>
      </c>
      <c r="P494" s="18">
        <f>IF($A494="","",DATE(YEAR($A494),MONTH($A494),1))</f>
        <v/>
      </c>
    </row>
    <row r="495">
      <c r="A495" s="12" t="n"/>
      <c r="B495" s="4" t="n"/>
      <c r="C495" s="13" t="n"/>
      <c r="D495" s="13" t="n"/>
      <c r="E495" s="13" t="n"/>
      <c r="F495" s="13" t="n"/>
      <c r="G495" s="13" t="n"/>
      <c r="H495" s="14" t="n"/>
      <c r="I495" s="15">
        <f>IF(N($C495)=0,"",N($D495)/$C495)</f>
        <v/>
      </c>
      <c r="J495" s="15">
        <f>IF(N($C495)=0,"",N($E495)/$C495)</f>
        <v/>
      </c>
      <c r="K495" s="16">
        <f>IF($A495="","",N($F495)+N($G495))</f>
        <v/>
      </c>
      <c r="L495" s="15">
        <f>IF(N($D495)=0,"",$K495/$D495)</f>
        <v/>
      </c>
      <c r="M495" s="16">
        <f>IF(N($C495)=0,"",MAX(0,$C495-N($D495)))</f>
        <v/>
      </c>
      <c r="N495" s="17">
        <f>IF(N($C495)=0,"",N($H495)/$C495)</f>
        <v/>
      </c>
      <c r="O495" s="17">
        <f>IF(N($E495)=0,"",N($H495)/$E495)</f>
        <v/>
      </c>
      <c r="P495" s="18">
        <f>IF($A495="","",DATE(YEAR($A495),MONTH($A495),1))</f>
        <v/>
      </c>
    </row>
    <row r="496">
      <c r="A496" s="12" t="n"/>
      <c r="B496" s="4" t="n"/>
      <c r="C496" s="13" t="n"/>
      <c r="D496" s="13" t="n"/>
      <c r="E496" s="13" t="n"/>
      <c r="F496" s="13" t="n"/>
      <c r="G496" s="13" t="n"/>
      <c r="H496" s="14" t="n"/>
      <c r="I496" s="15">
        <f>IF(N($C496)=0,"",N($D496)/$C496)</f>
        <v/>
      </c>
      <c r="J496" s="15">
        <f>IF(N($C496)=0,"",N($E496)/$C496)</f>
        <v/>
      </c>
      <c r="K496" s="16">
        <f>IF($A496="","",N($F496)+N($G496))</f>
        <v/>
      </c>
      <c r="L496" s="15">
        <f>IF(N($D496)=0,"",$K496/$D496)</f>
        <v/>
      </c>
      <c r="M496" s="16">
        <f>IF(N($C496)=0,"",MAX(0,$C496-N($D496)))</f>
        <v/>
      </c>
      <c r="N496" s="17">
        <f>IF(N($C496)=0,"",N($H496)/$C496)</f>
        <v/>
      </c>
      <c r="O496" s="17">
        <f>IF(N($E496)=0,"",N($H496)/$E496)</f>
        <v/>
      </c>
      <c r="P496" s="18">
        <f>IF($A496="","",DATE(YEAR($A496),MONTH($A496),1))</f>
        <v/>
      </c>
    </row>
    <row r="497">
      <c r="A497" s="12" t="n"/>
      <c r="B497" s="4" t="n"/>
      <c r="C497" s="13" t="n"/>
      <c r="D497" s="13" t="n"/>
      <c r="E497" s="13" t="n"/>
      <c r="F497" s="13" t="n"/>
      <c r="G497" s="13" t="n"/>
      <c r="H497" s="14" t="n"/>
      <c r="I497" s="15">
        <f>IF(N($C497)=0,"",N($D497)/$C497)</f>
        <v/>
      </c>
      <c r="J497" s="15">
        <f>IF(N($C497)=0,"",N($E497)/$C497)</f>
        <v/>
      </c>
      <c r="K497" s="16">
        <f>IF($A497="","",N($F497)+N($G497))</f>
        <v/>
      </c>
      <c r="L497" s="15">
        <f>IF(N($D497)=0,"",$K497/$D497)</f>
        <v/>
      </c>
      <c r="M497" s="16">
        <f>IF(N($C497)=0,"",MAX(0,$C497-N($D497)))</f>
        <v/>
      </c>
      <c r="N497" s="17">
        <f>IF(N($C497)=0,"",N($H497)/$C497)</f>
        <v/>
      </c>
      <c r="O497" s="17">
        <f>IF(N($E497)=0,"",N($H497)/$E497)</f>
        <v/>
      </c>
      <c r="P497" s="18">
        <f>IF($A497="","",DATE(YEAR($A497),MONTH($A497),1))</f>
        <v/>
      </c>
    </row>
    <row r="498">
      <c r="A498" s="12" t="n"/>
      <c r="B498" s="4" t="n"/>
      <c r="C498" s="13" t="n"/>
      <c r="D498" s="13" t="n"/>
      <c r="E498" s="13" t="n"/>
      <c r="F498" s="13" t="n"/>
      <c r="G498" s="13" t="n"/>
      <c r="H498" s="14" t="n"/>
      <c r="I498" s="15">
        <f>IF(N($C498)=0,"",N($D498)/$C498)</f>
        <v/>
      </c>
      <c r="J498" s="15">
        <f>IF(N($C498)=0,"",N($E498)/$C498)</f>
        <v/>
      </c>
      <c r="K498" s="16">
        <f>IF($A498="","",N($F498)+N($G498))</f>
        <v/>
      </c>
      <c r="L498" s="15">
        <f>IF(N($D498)=0,"",$K498/$D498)</f>
        <v/>
      </c>
      <c r="M498" s="16">
        <f>IF(N($C498)=0,"",MAX(0,$C498-N($D498)))</f>
        <v/>
      </c>
      <c r="N498" s="17">
        <f>IF(N($C498)=0,"",N($H498)/$C498)</f>
        <v/>
      </c>
      <c r="O498" s="17">
        <f>IF(N($E498)=0,"",N($H498)/$E498)</f>
        <v/>
      </c>
      <c r="P498" s="18">
        <f>IF($A498="","",DATE(YEAR($A498),MONTH($A498),1))</f>
        <v/>
      </c>
    </row>
    <row r="499">
      <c r="A499" s="12" t="n"/>
      <c r="B499" s="4" t="n"/>
      <c r="C499" s="13" t="n"/>
      <c r="D499" s="13" t="n"/>
      <c r="E499" s="13" t="n"/>
      <c r="F499" s="13" t="n"/>
      <c r="G499" s="13" t="n"/>
      <c r="H499" s="14" t="n"/>
      <c r="I499" s="15">
        <f>IF(N($C499)=0,"",N($D499)/$C499)</f>
        <v/>
      </c>
      <c r="J499" s="15">
        <f>IF(N($C499)=0,"",N($E499)/$C499)</f>
        <v/>
      </c>
      <c r="K499" s="16">
        <f>IF($A499="","",N($F499)+N($G499))</f>
        <v/>
      </c>
      <c r="L499" s="15">
        <f>IF(N($D499)=0,"",$K499/$D499)</f>
        <v/>
      </c>
      <c r="M499" s="16">
        <f>IF(N($C499)=0,"",MAX(0,$C499-N($D499)))</f>
        <v/>
      </c>
      <c r="N499" s="17">
        <f>IF(N($C499)=0,"",N($H499)/$C499)</f>
        <v/>
      </c>
      <c r="O499" s="17">
        <f>IF(N($E499)=0,"",N($H499)/$E499)</f>
        <v/>
      </c>
      <c r="P499" s="18">
        <f>IF($A499="","",DATE(YEAR($A499),MONTH($A499),1))</f>
        <v/>
      </c>
    </row>
    <row r="500">
      <c r="A500" s="12" t="n"/>
      <c r="B500" s="4" t="n"/>
      <c r="C500" s="13" t="n"/>
      <c r="D500" s="13" t="n"/>
      <c r="E500" s="13" t="n"/>
      <c r="F500" s="13" t="n"/>
      <c r="G500" s="13" t="n"/>
      <c r="H500" s="14" t="n"/>
      <c r="I500" s="15">
        <f>IF(N($C500)=0,"",N($D500)/$C500)</f>
        <v/>
      </c>
      <c r="J500" s="15">
        <f>IF(N($C500)=0,"",N($E500)/$C500)</f>
        <v/>
      </c>
      <c r="K500" s="16">
        <f>IF($A500="","",N($F500)+N($G500))</f>
        <v/>
      </c>
      <c r="L500" s="15">
        <f>IF(N($D500)=0,"",$K500/$D500)</f>
        <v/>
      </c>
      <c r="M500" s="16">
        <f>IF(N($C500)=0,"",MAX(0,$C500-N($D500)))</f>
        <v/>
      </c>
      <c r="N500" s="17">
        <f>IF(N($C500)=0,"",N($H500)/$C500)</f>
        <v/>
      </c>
      <c r="O500" s="17">
        <f>IF(N($E500)=0,"",N($H500)/$E500)</f>
        <v/>
      </c>
      <c r="P500" s="18">
        <f>IF($A500="","",DATE(YEAR($A500),MONTH($A500),1))</f>
        <v/>
      </c>
    </row>
    <row r="501">
      <c r="A501" s="12" t="n"/>
      <c r="B501" s="4" t="n"/>
      <c r="C501" s="13" t="n"/>
      <c r="D501" s="13" t="n"/>
      <c r="E501" s="13" t="n"/>
      <c r="F501" s="13" t="n"/>
      <c r="G501" s="13" t="n"/>
      <c r="H501" s="14" t="n"/>
      <c r="I501" s="15">
        <f>IF(N($C501)=0,"",N($D501)/$C501)</f>
        <v/>
      </c>
      <c r="J501" s="15">
        <f>IF(N($C501)=0,"",N($E501)/$C501)</f>
        <v/>
      </c>
      <c r="K501" s="16">
        <f>IF($A501="","",N($F501)+N($G501))</f>
        <v/>
      </c>
      <c r="L501" s="15">
        <f>IF(N($D501)=0,"",$K501/$D501)</f>
        <v/>
      </c>
      <c r="M501" s="16">
        <f>IF(N($C501)=0,"",MAX(0,$C501-N($D501)))</f>
        <v/>
      </c>
      <c r="N501" s="17">
        <f>IF(N($C501)=0,"",N($H501)/$C501)</f>
        <v/>
      </c>
      <c r="O501" s="17">
        <f>IF(N($E501)=0,"",N($H501)/$E501)</f>
        <v/>
      </c>
      <c r="P501" s="18">
        <f>IF($A501="","",DATE(YEAR($A501),MONTH($A501),1))</f>
        <v/>
      </c>
    </row>
    <row r="502">
      <c r="A502" s="12" t="n"/>
      <c r="B502" s="4" t="n"/>
      <c r="C502" s="13" t="n"/>
      <c r="D502" s="13" t="n"/>
      <c r="E502" s="13" t="n"/>
      <c r="F502" s="13" t="n"/>
      <c r="G502" s="13" t="n"/>
      <c r="H502" s="14" t="n"/>
      <c r="I502" s="15">
        <f>IF(N($C502)=0,"",N($D502)/$C502)</f>
        <v/>
      </c>
      <c r="J502" s="15">
        <f>IF(N($C502)=0,"",N($E502)/$C502)</f>
        <v/>
      </c>
      <c r="K502" s="16">
        <f>IF($A502="","",N($F502)+N($G502))</f>
        <v/>
      </c>
      <c r="L502" s="15">
        <f>IF(N($D502)=0,"",$K502/$D502)</f>
        <v/>
      </c>
      <c r="M502" s="16">
        <f>IF(N($C502)=0,"",MAX(0,$C502-N($D502)))</f>
        <v/>
      </c>
      <c r="N502" s="17">
        <f>IF(N($C502)=0,"",N($H502)/$C502)</f>
        <v/>
      </c>
      <c r="O502" s="17">
        <f>IF(N($E502)=0,"",N($H502)/$E502)</f>
        <v/>
      </c>
      <c r="P502" s="18">
        <f>IF($A502="","",DATE(YEAR($A502),MONTH($A502),1))</f>
        <v/>
      </c>
    </row>
    <row r="503">
      <c r="A503" s="12" t="n"/>
      <c r="B503" s="4" t="n"/>
      <c r="C503" s="13" t="n"/>
      <c r="D503" s="13" t="n"/>
      <c r="E503" s="13" t="n"/>
      <c r="F503" s="13" t="n"/>
      <c r="G503" s="13" t="n"/>
      <c r="H503" s="14" t="n"/>
      <c r="I503" s="15">
        <f>IF(N($C503)=0,"",N($D503)/$C503)</f>
        <v/>
      </c>
      <c r="J503" s="15">
        <f>IF(N($C503)=0,"",N($E503)/$C503)</f>
        <v/>
      </c>
      <c r="K503" s="16">
        <f>IF($A503="","",N($F503)+N($G503))</f>
        <v/>
      </c>
      <c r="L503" s="15">
        <f>IF(N($D503)=0,"",$K503/$D503)</f>
        <v/>
      </c>
      <c r="M503" s="16">
        <f>IF(N($C503)=0,"",MAX(0,$C503-N($D503)))</f>
        <v/>
      </c>
      <c r="N503" s="17">
        <f>IF(N($C503)=0,"",N($H503)/$C503)</f>
        <v/>
      </c>
      <c r="O503" s="17">
        <f>IF(N($E503)=0,"",N($H503)/$E503)</f>
        <v/>
      </c>
      <c r="P503" s="18">
        <f>IF($A503="","",DATE(YEAR($A503),MONTH($A503),1))</f>
        <v/>
      </c>
    </row>
    <row r="504">
      <c r="A504" s="12" t="n"/>
      <c r="B504" s="4" t="n"/>
      <c r="C504" s="13" t="n"/>
      <c r="D504" s="13" t="n"/>
      <c r="E504" s="13" t="n"/>
      <c r="F504" s="13" t="n"/>
      <c r="G504" s="13" t="n"/>
      <c r="H504" s="14" t="n"/>
      <c r="I504" s="15">
        <f>IF(N($C504)=0,"",N($D504)/$C504)</f>
        <v/>
      </c>
      <c r="J504" s="15">
        <f>IF(N($C504)=0,"",N($E504)/$C504)</f>
        <v/>
      </c>
      <c r="K504" s="16">
        <f>IF($A504="","",N($F504)+N($G504))</f>
        <v/>
      </c>
      <c r="L504" s="15">
        <f>IF(N($D504)=0,"",$K504/$D504)</f>
        <v/>
      </c>
      <c r="M504" s="16">
        <f>IF(N($C504)=0,"",MAX(0,$C504-N($D504)))</f>
        <v/>
      </c>
      <c r="N504" s="17">
        <f>IF(N($C504)=0,"",N($H504)/$C504)</f>
        <v/>
      </c>
      <c r="O504" s="17">
        <f>IF(N($E504)=0,"",N($H504)/$E504)</f>
        <v/>
      </c>
      <c r="P504" s="18">
        <f>IF($A504="","",DATE(YEAR($A504),MONTH($A504),1))</f>
        <v/>
      </c>
    </row>
    <row r="505">
      <c r="A505" s="12" t="n"/>
      <c r="B505" s="4" t="n"/>
      <c r="C505" s="13" t="n"/>
      <c r="D505" s="13" t="n"/>
      <c r="E505" s="13" t="n"/>
      <c r="F505" s="13" t="n"/>
      <c r="G505" s="13" t="n"/>
      <c r="H505" s="14" t="n"/>
      <c r="I505" s="15">
        <f>IF(N($C505)=0,"",N($D505)/$C505)</f>
        <v/>
      </c>
      <c r="J505" s="15">
        <f>IF(N($C505)=0,"",N($E505)/$C505)</f>
        <v/>
      </c>
      <c r="K505" s="16">
        <f>IF($A505="","",N($F505)+N($G505))</f>
        <v/>
      </c>
      <c r="L505" s="15">
        <f>IF(N($D505)=0,"",$K505/$D505)</f>
        <v/>
      </c>
      <c r="M505" s="16">
        <f>IF(N($C505)=0,"",MAX(0,$C505-N($D505)))</f>
        <v/>
      </c>
      <c r="N505" s="17">
        <f>IF(N($C505)=0,"",N($H505)/$C505)</f>
        <v/>
      </c>
      <c r="O505" s="17">
        <f>IF(N($E505)=0,"",N($H505)/$E505)</f>
        <v/>
      </c>
      <c r="P505" s="18">
        <f>IF($A505="","",DATE(YEAR($A505),MONTH($A505),1))</f>
        <v/>
      </c>
    </row>
    <row r="506">
      <c r="A506" s="12" t="n"/>
      <c r="B506" s="4" t="n"/>
      <c r="C506" s="13" t="n"/>
      <c r="D506" s="13" t="n"/>
      <c r="E506" s="13" t="n"/>
      <c r="F506" s="13" t="n"/>
      <c r="G506" s="13" t="n"/>
      <c r="H506" s="14" t="n"/>
      <c r="I506" s="15">
        <f>IF(N($C506)=0,"",N($D506)/$C506)</f>
        <v/>
      </c>
      <c r="J506" s="15">
        <f>IF(N($C506)=0,"",N($E506)/$C506)</f>
        <v/>
      </c>
      <c r="K506" s="16">
        <f>IF($A506="","",N($F506)+N($G506))</f>
        <v/>
      </c>
      <c r="L506" s="15">
        <f>IF(N($D506)=0,"",$K506/$D506)</f>
        <v/>
      </c>
      <c r="M506" s="16">
        <f>IF(N($C506)=0,"",MAX(0,$C506-N($D506)))</f>
        <v/>
      </c>
      <c r="N506" s="17">
        <f>IF(N($C506)=0,"",N($H506)/$C506)</f>
        <v/>
      </c>
      <c r="O506" s="17">
        <f>IF(N($E506)=0,"",N($H506)/$E506)</f>
        <v/>
      </c>
      <c r="P506" s="18">
        <f>IF($A506="","",DATE(YEAR($A506),MONTH($A506),1))</f>
        <v/>
      </c>
    </row>
    <row r="507">
      <c r="A507" s="12" t="n"/>
      <c r="B507" s="4" t="n"/>
      <c r="C507" s="13" t="n"/>
      <c r="D507" s="13" t="n"/>
      <c r="E507" s="13" t="n"/>
      <c r="F507" s="13" t="n"/>
      <c r="G507" s="13" t="n"/>
      <c r="H507" s="14" t="n"/>
      <c r="I507" s="15">
        <f>IF(N($C507)=0,"",N($D507)/$C507)</f>
        <v/>
      </c>
      <c r="J507" s="15">
        <f>IF(N($C507)=0,"",N($E507)/$C507)</f>
        <v/>
      </c>
      <c r="K507" s="16">
        <f>IF($A507="","",N($F507)+N($G507))</f>
        <v/>
      </c>
      <c r="L507" s="15">
        <f>IF(N($D507)=0,"",$K507/$D507)</f>
        <v/>
      </c>
      <c r="M507" s="16">
        <f>IF(N($C507)=0,"",MAX(0,$C507-N($D507)))</f>
        <v/>
      </c>
      <c r="N507" s="17">
        <f>IF(N($C507)=0,"",N($H507)/$C507)</f>
        <v/>
      </c>
      <c r="O507" s="17">
        <f>IF(N($E507)=0,"",N($H507)/$E507)</f>
        <v/>
      </c>
      <c r="P507" s="18">
        <f>IF($A507="","",DATE(YEAR($A507),MONTH($A507),1))</f>
        <v/>
      </c>
    </row>
    <row r="508">
      <c r="A508" s="12" t="n"/>
      <c r="B508" s="4" t="n"/>
      <c r="C508" s="13" t="n"/>
      <c r="D508" s="13" t="n"/>
      <c r="E508" s="13" t="n"/>
      <c r="F508" s="13" t="n"/>
      <c r="G508" s="13" t="n"/>
      <c r="H508" s="14" t="n"/>
      <c r="I508" s="15">
        <f>IF(N($C508)=0,"",N($D508)/$C508)</f>
        <v/>
      </c>
      <c r="J508" s="15">
        <f>IF(N($C508)=0,"",N($E508)/$C508)</f>
        <v/>
      </c>
      <c r="K508" s="16">
        <f>IF($A508="","",N($F508)+N($G508))</f>
        <v/>
      </c>
      <c r="L508" s="15">
        <f>IF(N($D508)=0,"",$K508/$D508)</f>
        <v/>
      </c>
      <c r="M508" s="16">
        <f>IF(N($C508)=0,"",MAX(0,$C508-N($D508)))</f>
        <v/>
      </c>
      <c r="N508" s="17">
        <f>IF(N($C508)=0,"",N($H508)/$C508)</f>
        <v/>
      </c>
      <c r="O508" s="17">
        <f>IF(N($E508)=0,"",N($H508)/$E508)</f>
        <v/>
      </c>
      <c r="P508" s="18">
        <f>IF($A508="","",DATE(YEAR($A508),MONTH($A508),1))</f>
        <v/>
      </c>
    </row>
    <row r="509">
      <c r="A509" s="12" t="n"/>
      <c r="B509" s="4" t="n"/>
      <c r="C509" s="13" t="n"/>
      <c r="D509" s="13" t="n"/>
      <c r="E509" s="13" t="n"/>
      <c r="F509" s="13" t="n"/>
      <c r="G509" s="13" t="n"/>
      <c r="H509" s="14" t="n"/>
      <c r="I509" s="15">
        <f>IF(N($C509)=0,"",N($D509)/$C509)</f>
        <v/>
      </c>
      <c r="J509" s="15">
        <f>IF(N($C509)=0,"",N($E509)/$C509)</f>
        <v/>
      </c>
      <c r="K509" s="16">
        <f>IF($A509="","",N($F509)+N($G509))</f>
        <v/>
      </c>
      <c r="L509" s="15">
        <f>IF(N($D509)=0,"",$K509/$D509)</f>
        <v/>
      </c>
      <c r="M509" s="16">
        <f>IF(N($C509)=0,"",MAX(0,$C509-N($D509)))</f>
        <v/>
      </c>
      <c r="N509" s="17">
        <f>IF(N($C509)=0,"",N($H509)/$C509)</f>
        <v/>
      </c>
      <c r="O509" s="17">
        <f>IF(N($E509)=0,"",N($H509)/$E509)</f>
        <v/>
      </c>
      <c r="P509" s="18">
        <f>IF($A509="","",DATE(YEAR($A509),MONTH($A509),1))</f>
        <v/>
      </c>
    </row>
    <row r="510">
      <c r="A510" s="12" t="n"/>
      <c r="B510" s="4" t="n"/>
      <c r="C510" s="13" t="n"/>
      <c r="D510" s="13" t="n"/>
      <c r="E510" s="13" t="n"/>
      <c r="F510" s="13" t="n"/>
      <c r="G510" s="13" t="n"/>
      <c r="H510" s="14" t="n"/>
      <c r="I510" s="15">
        <f>IF(N($C510)=0,"",N($D510)/$C510)</f>
        <v/>
      </c>
      <c r="J510" s="15">
        <f>IF(N($C510)=0,"",N($E510)/$C510)</f>
        <v/>
      </c>
      <c r="K510" s="16">
        <f>IF($A510="","",N($F510)+N($G510))</f>
        <v/>
      </c>
      <c r="L510" s="15">
        <f>IF(N($D510)=0,"",$K510/$D510)</f>
        <v/>
      </c>
      <c r="M510" s="16">
        <f>IF(N($C510)=0,"",MAX(0,$C510-N($D510)))</f>
        <v/>
      </c>
      <c r="N510" s="17">
        <f>IF(N($C510)=0,"",N($H510)/$C510)</f>
        <v/>
      </c>
      <c r="O510" s="17">
        <f>IF(N($E510)=0,"",N($H510)/$E510)</f>
        <v/>
      </c>
      <c r="P510" s="18">
        <f>IF($A510="","",DATE(YEAR($A510),MONTH($A510),1))</f>
        <v/>
      </c>
    </row>
    <row r="511">
      <c r="A511" s="12" t="n"/>
      <c r="B511" s="4" t="n"/>
      <c r="C511" s="13" t="n"/>
      <c r="D511" s="13" t="n"/>
      <c r="E511" s="13" t="n"/>
      <c r="F511" s="13" t="n"/>
      <c r="G511" s="13" t="n"/>
      <c r="H511" s="14" t="n"/>
      <c r="I511" s="15">
        <f>IF(N($C511)=0,"",N($D511)/$C511)</f>
        <v/>
      </c>
      <c r="J511" s="15">
        <f>IF(N($C511)=0,"",N($E511)/$C511)</f>
        <v/>
      </c>
      <c r="K511" s="16">
        <f>IF($A511="","",N($F511)+N($G511))</f>
        <v/>
      </c>
      <c r="L511" s="15">
        <f>IF(N($D511)=0,"",$K511/$D511)</f>
        <v/>
      </c>
      <c r="M511" s="16">
        <f>IF(N($C511)=0,"",MAX(0,$C511-N($D511)))</f>
        <v/>
      </c>
      <c r="N511" s="17">
        <f>IF(N($C511)=0,"",N($H511)/$C511)</f>
        <v/>
      </c>
      <c r="O511" s="17">
        <f>IF(N($E511)=0,"",N($H511)/$E511)</f>
        <v/>
      </c>
      <c r="P511" s="18">
        <f>IF($A511="","",DATE(YEAR($A511),MONTH($A511),1))</f>
        <v/>
      </c>
    </row>
    <row r="512">
      <c r="A512" s="12" t="n"/>
      <c r="B512" s="4" t="n"/>
      <c r="C512" s="13" t="n"/>
      <c r="D512" s="13" t="n"/>
      <c r="E512" s="13" t="n"/>
      <c r="F512" s="13" t="n"/>
      <c r="G512" s="13" t="n"/>
      <c r="H512" s="14" t="n"/>
      <c r="I512" s="15">
        <f>IF(N($C512)=0,"",N($D512)/$C512)</f>
        <v/>
      </c>
      <c r="J512" s="15">
        <f>IF(N($C512)=0,"",N($E512)/$C512)</f>
        <v/>
      </c>
      <c r="K512" s="16">
        <f>IF($A512="","",N($F512)+N($G512))</f>
        <v/>
      </c>
      <c r="L512" s="15">
        <f>IF(N($D512)=0,"",$K512/$D512)</f>
        <v/>
      </c>
      <c r="M512" s="16">
        <f>IF(N($C512)=0,"",MAX(0,$C512-N($D512)))</f>
        <v/>
      </c>
      <c r="N512" s="17">
        <f>IF(N($C512)=0,"",N($H512)/$C512)</f>
        <v/>
      </c>
      <c r="O512" s="17">
        <f>IF(N($E512)=0,"",N($H512)/$E512)</f>
        <v/>
      </c>
      <c r="P512" s="18">
        <f>IF($A512="","",DATE(YEAR($A512),MONTH($A512),1))</f>
        <v/>
      </c>
    </row>
    <row r="513">
      <c r="A513" s="12" t="n"/>
      <c r="B513" s="4" t="n"/>
      <c r="C513" s="13" t="n"/>
      <c r="D513" s="13" t="n"/>
      <c r="E513" s="13" t="n"/>
      <c r="F513" s="13" t="n"/>
      <c r="G513" s="13" t="n"/>
      <c r="H513" s="14" t="n"/>
      <c r="I513" s="15">
        <f>IF(N($C513)=0,"",N($D513)/$C513)</f>
        <v/>
      </c>
      <c r="J513" s="15">
        <f>IF(N($C513)=0,"",N($E513)/$C513)</f>
        <v/>
      </c>
      <c r="K513" s="16">
        <f>IF($A513="","",N($F513)+N($G513))</f>
        <v/>
      </c>
      <c r="L513" s="15">
        <f>IF(N($D513)=0,"",$K513/$D513)</f>
        <v/>
      </c>
      <c r="M513" s="16">
        <f>IF(N($C513)=0,"",MAX(0,$C513-N($D513)))</f>
        <v/>
      </c>
      <c r="N513" s="17">
        <f>IF(N($C513)=0,"",N($H513)/$C513)</f>
        <v/>
      </c>
      <c r="O513" s="17">
        <f>IF(N($E513)=0,"",N($H513)/$E513)</f>
        <v/>
      </c>
      <c r="P513" s="18">
        <f>IF($A513="","",DATE(YEAR($A513),MONTH($A513),1))</f>
        <v/>
      </c>
    </row>
    <row r="514">
      <c r="A514" s="12" t="n"/>
      <c r="B514" s="4" t="n"/>
      <c r="C514" s="13" t="n"/>
      <c r="D514" s="13" t="n"/>
      <c r="E514" s="13" t="n"/>
      <c r="F514" s="13" t="n"/>
      <c r="G514" s="13" t="n"/>
      <c r="H514" s="14" t="n"/>
      <c r="I514" s="15">
        <f>IF(N($C514)=0,"",N($D514)/$C514)</f>
        <v/>
      </c>
      <c r="J514" s="15">
        <f>IF(N($C514)=0,"",N($E514)/$C514)</f>
        <v/>
      </c>
      <c r="K514" s="16">
        <f>IF($A514="","",N($F514)+N($G514))</f>
        <v/>
      </c>
      <c r="L514" s="15">
        <f>IF(N($D514)=0,"",$K514/$D514)</f>
        <v/>
      </c>
      <c r="M514" s="16">
        <f>IF(N($C514)=0,"",MAX(0,$C514-N($D514)))</f>
        <v/>
      </c>
      <c r="N514" s="17">
        <f>IF(N($C514)=0,"",N($H514)/$C514)</f>
        <v/>
      </c>
      <c r="O514" s="17">
        <f>IF(N($E514)=0,"",N($H514)/$E514)</f>
        <v/>
      </c>
      <c r="P514" s="18">
        <f>IF($A514="","",DATE(YEAR($A514),MONTH($A514),1))</f>
        <v/>
      </c>
    </row>
    <row r="515">
      <c r="A515" s="12" t="n"/>
      <c r="B515" s="4" t="n"/>
      <c r="C515" s="13" t="n"/>
      <c r="D515" s="13" t="n"/>
      <c r="E515" s="13" t="n"/>
      <c r="F515" s="13" t="n"/>
      <c r="G515" s="13" t="n"/>
      <c r="H515" s="14" t="n"/>
      <c r="I515" s="15">
        <f>IF(N($C515)=0,"",N($D515)/$C515)</f>
        <v/>
      </c>
      <c r="J515" s="15">
        <f>IF(N($C515)=0,"",N($E515)/$C515)</f>
        <v/>
      </c>
      <c r="K515" s="16">
        <f>IF($A515="","",N($F515)+N($G515))</f>
        <v/>
      </c>
      <c r="L515" s="15">
        <f>IF(N($D515)=0,"",$K515/$D515)</f>
        <v/>
      </c>
      <c r="M515" s="16">
        <f>IF(N($C515)=0,"",MAX(0,$C515-N($D515)))</f>
        <v/>
      </c>
      <c r="N515" s="17">
        <f>IF(N($C515)=0,"",N($H515)/$C515)</f>
        <v/>
      </c>
      <c r="O515" s="17">
        <f>IF(N($E515)=0,"",N($H515)/$E515)</f>
        <v/>
      </c>
      <c r="P515" s="18">
        <f>IF($A515="","",DATE(YEAR($A515),MONTH($A515),1))</f>
        <v/>
      </c>
    </row>
    <row r="516">
      <c r="A516" s="12" t="n"/>
      <c r="B516" s="4" t="n"/>
      <c r="C516" s="13" t="n"/>
      <c r="D516" s="13" t="n"/>
      <c r="E516" s="13" t="n"/>
      <c r="F516" s="13" t="n"/>
      <c r="G516" s="13" t="n"/>
      <c r="H516" s="14" t="n"/>
      <c r="I516" s="15">
        <f>IF(N($C516)=0,"",N($D516)/$C516)</f>
        <v/>
      </c>
      <c r="J516" s="15">
        <f>IF(N($C516)=0,"",N($E516)/$C516)</f>
        <v/>
      </c>
      <c r="K516" s="16">
        <f>IF($A516="","",N($F516)+N($G516))</f>
        <v/>
      </c>
      <c r="L516" s="15">
        <f>IF(N($D516)=0,"",$K516/$D516)</f>
        <v/>
      </c>
      <c r="M516" s="16">
        <f>IF(N($C516)=0,"",MAX(0,$C516-N($D516)))</f>
        <v/>
      </c>
      <c r="N516" s="17">
        <f>IF(N($C516)=0,"",N($H516)/$C516)</f>
        <v/>
      </c>
      <c r="O516" s="17">
        <f>IF(N($E516)=0,"",N($H516)/$E516)</f>
        <v/>
      </c>
      <c r="P516" s="18">
        <f>IF($A516="","",DATE(YEAR($A516),MONTH($A516),1))</f>
        <v/>
      </c>
    </row>
    <row r="517">
      <c r="A517" s="12" t="n"/>
      <c r="B517" s="4" t="n"/>
      <c r="C517" s="13" t="n"/>
      <c r="D517" s="13" t="n"/>
      <c r="E517" s="13" t="n"/>
      <c r="F517" s="13" t="n"/>
      <c r="G517" s="13" t="n"/>
      <c r="H517" s="14" t="n"/>
      <c r="I517" s="15">
        <f>IF(N($C517)=0,"",N($D517)/$C517)</f>
        <v/>
      </c>
      <c r="J517" s="15">
        <f>IF(N($C517)=0,"",N($E517)/$C517)</f>
        <v/>
      </c>
      <c r="K517" s="16">
        <f>IF($A517="","",N($F517)+N($G517))</f>
        <v/>
      </c>
      <c r="L517" s="15">
        <f>IF(N($D517)=0,"",$K517/$D517)</f>
        <v/>
      </c>
      <c r="M517" s="16">
        <f>IF(N($C517)=0,"",MAX(0,$C517-N($D517)))</f>
        <v/>
      </c>
      <c r="N517" s="17">
        <f>IF(N($C517)=0,"",N($H517)/$C517)</f>
        <v/>
      </c>
      <c r="O517" s="17">
        <f>IF(N($E517)=0,"",N($H517)/$E517)</f>
        <v/>
      </c>
      <c r="P517" s="18">
        <f>IF($A517="","",DATE(YEAR($A517),MONTH($A517),1))</f>
        <v/>
      </c>
    </row>
    <row r="518">
      <c r="A518" s="12" t="n"/>
      <c r="B518" s="4" t="n"/>
      <c r="C518" s="13" t="n"/>
      <c r="D518" s="13" t="n"/>
      <c r="E518" s="13" t="n"/>
      <c r="F518" s="13" t="n"/>
      <c r="G518" s="13" t="n"/>
      <c r="H518" s="14" t="n"/>
      <c r="I518" s="15">
        <f>IF(N($C518)=0,"",N($D518)/$C518)</f>
        <v/>
      </c>
      <c r="J518" s="15">
        <f>IF(N($C518)=0,"",N($E518)/$C518)</f>
        <v/>
      </c>
      <c r="K518" s="16">
        <f>IF($A518="","",N($F518)+N($G518))</f>
        <v/>
      </c>
      <c r="L518" s="15">
        <f>IF(N($D518)=0,"",$K518/$D518)</f>
        <v/>
      </c>
      <c r="M518" s="16">
        <f>IF(N($C518)=0,"",MAX(0,$C518-N($D518)))</f>
        <v/>
      </c>
      <c r="N518" s="17">
        <f>IF(N($C518)=0,"",N($H518)/$C518)</f>
        <v/>
      </c>
      <c r="O518" s="17">
        <f>IF(N($E518)=0,"",N($H518)/$E518)</f>
        <v/>
      </c>
      <c r="P518" s="18">
        <f>IF($A518="","",DATE(YEAR($A518),MONTH($A518),1))</f>
        <v/>
      </c>
    </row>
    <row r="519">
      <c r="A519" s="12" t="n"/>
      <c r="B519" s="4" t="n"/>
      <c r="C519" s="13" t="n"/>
      <c r="D519" s="13" t="n"/>
      <c r="E519" s="13" t="n"/>
      <c r="F519" s="13" t="n"/>
      <c r="G519" s="13" t="n"/>
      <c r="H519" s="14" t="n"/>
      <c r="I519" s="15">
        <f>IF(N($C519)=0,"",N($D519)/$C519)</f>
        <v/>
      </c>
      <c r="J519" s="15">
        <f>IF(N($C519)=0,"",N($E519)/$C519)</f>
        <v/>
      </c>
      <c r="K519" s="16">
        <f>IF($A519="","",N($F519)+N($G519))</f>
        <v/>
      </c>
      <c r="L519" s="15">
        <f>IF(N($D519)=0,"",$K519/$D519)</f>
        <v/>
      </c>
      <c r="M519" s="16">
        <f>IF(N($C519)=0,"",MAX(0,$C519-N($D519)))</f>
        <v/>
      </c>
      <c r="N519" s="17">
        <f>IF(N($C519)=0,"",N($H519)/$C519)</f>
        <v/>
      </c>
      <c r="O519" s="17">
        <f>IF(N($E519)=0,"",N($H519)/$E519)</f>
        <v/>
      </c>
      <c r="P519" s="18">
        <f>IF($A519="","",DATE(YEAR($A519),MONTH($A519),1))</f>
        <v/>
      </c>
    </row>
    <row r="520">
      <c r="A520" s="12" t="n"/>
      <c r="B520" s="4" t="n"/>
      <c r="C520" s="13" t="n"/>
      <c r="D520" s="13" t="n"/>
      <c r="E520" s="13" t="n"/>
      <c r="F520" s="13" t="n"/>
      <c r="G520" s="13" t="n"/>
      <c r="H520" s="14" t="n"/>
      <c r="I520" s="15">
        <f>IF(N($C520)=0,"",N($D520)/$C520)</f>
        <v/>
      </c>
      <c r="J520" s="15">
        <f>IF(N($C520)=0,"",N($E520)/$C520)</f>
        <v/>
      </c>
      <c r="K520" s="16">
        <f>IF($A520="","",N($F520)+N($G520))</f>
        <v/>
      </c>
      <c r="L520" s="15">
        <f>IF(N($D520)=0,"",$K520/$D520)</f>
        <v/>
      </c>
      <c r="M520" s="16">
        <f>IF(N($C520)=0,"",MAX(0,$C520-N($D520)))</f>
        <v/>
      </c>
      <c r="N520" s="17">
        <f>IF(N($C520)=0,"",N($H520)/$C520)</f>
        <v/>
      </c>
      <c r="O520" s="17">
        <f>IF(N($E520)=0,"",N($H520)/$E520)</f>
        <v/>
      </c>
      <c r="P520" s="18">
        <f>IF($A520="","",DATE(YEAR($A520),MONTH($A520),1))</f>
        <v/>
      </c>
    </row>
    <row r="521">
      <c r="A521" s="12" t="n"/>
      <c r="B521" s="4" t="n"/>
      <c r="C521" s="13" t="n"/>
      <c r="D521" s="13" t="n"/>
      <c r="E521" s="13" t="n"/>
      <c r="F521" s="13" t="n"/>
      <c r="G521" s="13" t="n"/>
      <c r="H521" s="14" t="n"/>
      <c r="I521" s="15">
        <f>IF(N($C521)=0,"",N($D521)/$C521)</f>
        <v/>
      </c>
      <c r="J521" s="15">
        <f>IF(N($C521)=0,"",N($E521)/$C521)</f>
        <v/>
      </c>
      <c r="K521" s="16">
        <f>IF($A521="","",N($F521)+N($G521))</f>
        <v/>
      </c>
      <c r="L521" s="15">
        <f>IF(N($D521)=0,"",$K521/$D521)</f>
        <v/>
      </c>
      <c r="M521" s="16">
        <f>IF(N($C521)=0,"",MAX(0,$C521-N($D521)))</f>
        <v/>
      </c>
      <c r="N521" s="17">
        <f>IF(N($C521)=0,"",N($H521)/$C521)</f>
        <v/>
      </c>
      <c r="O521" s="17">
        <f>IF(N($E521)=0,"",N($H521)/$E521)</f>
        <v/>
      </c>
      <c r="P521" s="18">
        <f>IF($A521="","",DATE(YEAR($A521),MONTH($A521),1))</f>
        <v/>
      </c>
    </row>
    <row r="522">
      <c r="A522" s="12" t="n"/>
      <c r="B522" s="4" t="n"/>
      <c r="C522" s="13" t="n"/>
      <c r="D522" s="13" t="n"/>
      <c r="E522" s="13" t="n"/>
      <c r="F522" s="13" t="n"/>
      <c r="G522" s="13" t="n"/>
      <c r="H522" s="14" t="n"/>
      <c r="I522" s="15">
        <f>IF(N($C522)=0,"",N($D522)/$C522)</f>
        <v/>
      </c>
      <c r="J522" s="15">
        <f>IF(N($C522)=0,"",N($E522)/$C522)</f>
        <v/>
      </c>
      <c r="K522" s="16">
        <f>IF($A522="","",N($F522)+N($G522))</f>
        <v/>
      </c>
      <c r="L522" s="15">
        <f>IF(N($D522)=0,"",$K522/$D522)</f>
        <v/>
      </c>
      <c r="M522" s="16">
        <f>IF(N($C522)=0,"",MAX(0,$C522-N($D522)))</f>
        <v/>
      </c>
      <c r="N522" s="17">
        <f>IF(N($C522)=0,"",N($H522)/$C522)</f>
        <v/>
      </c>
      <c r="O522" s="17">
        <f>IF(N($E522)=0,"",N($H522)/$E522)</f>
        <v/>
      </c>
      <c r="P522" s="18">
        <f>IF($A522="","",DATE(YEAR($A522),MONTH($A522),1))</f>
        <v/>
      </c>
    </row>
    <row r="523">
      <c r="A523" s="12" t="n"/>
      <c r="B523" s="4" t="n"/>
      <c r="C523" s="13" t="n"/>
      <c r="D523" s="13" t="n"/>
      <c r="E523" s="13" t="n"/>
      <c r="F523" s="13" t="n"/>
      <c r="G523" s="13" t="n"/>
      <c r="H523" s="14" t="n"/>
      <c r="I523" s="15">
        <f>IF(N($C523)=0,"",N($D523)/$C523)</f>
        <v/>
      </c>
      <c r="J523" s="15">
        <f>IF(N($C523)=0,"",N($E523)/$C523)</f>
        <v/>
      </c>
      <c r="K523" s="16">
        <f>IF($A523="","",N($F523)+N($G523))</f>
        <v/>
      </c>
      <c r="L523" s="15">
        <f>IF(N($D523)=0,"",$K523/$D523)</f>
        <v/>
      </c>
      <c r="M523" s="16">
        <f>IF(N($C523)=0,"",MAX(0,$C523-N($D523)))</f>
        <v/>
      </c>
      <c r="N523" s="17">
        <f>IF(N($C523)=0,"",N($H523)/$C523)</f>
        <v/>
      </c>
      <c r="O523" s="17">
        <f>IF(N($E523)=0,"",N($H523)/$E523)</f>
        <v/>
      </c>
      <c r="P523" s="18">
        <f>IF($A523="","",DATE(YEAR($A523),MONTH($A523),1))</f>
        <v/>
      </c>
    </row>
    <row r="524">
      <c r="A524" s="12" t="n"/>
      <c r="B524" s="4" t="n"/>
      <c r="C524" s="13" t="n"/>
      <c r="D524" s="13" t="n"/>
      <c r="E524" s="13" t="n"/>
      <c r="F524" s="13" t="n"/>
      <c r="G524" s="13" t="n"/>
      <c r="H524" s="14" t="n"/>
      <c r="I524" s="15">
        <f>IF(N($C524)=0,"",N($D524)/$C524)</f>
        <v/>
      </c>
      <c r="J524" s="15">
        <f>IF(N($C524)=0,"",N($E524)/$C524)</f>
        <v/>
      </c>
      <c r="K524" s="16">
        <f>IF($A524="","",N($F524)+N($G524))</f>
        <v/>
      </c>
      <c r="L524" s="15">
        <f>IF(N($D524)=0,"",$K524/$D524)</f>
        <v/>
      </c>
      <c r="M524" s="16">
        <f>IF(N($C524)=0,"",MAX(0,$C524-N($D524)))</f>
        <v/>
      </c>
      <c r="N524" s="17">
        <f>IF(N($C524)=0,"",N($H524)/$C524)</f>
        <v/>
      </c>
      <c r="O524" s="17">
        <f>IF(N($E524)=0,"",N($H524)/$E524)</f>
        <v/>
      </c>
      <c r="P524" s="18">
        <f>IF($A524="","",DATE(YEAR($A524),MONTH($A524),1))</f>
        <v/>
      </c>
    </row>
    <row r="525">
      <c r="A525" s="12" t="n"/>
      <c r="B525" s="4" t="n"/>
      <c r="C525" s="13" t="n"/>
      <c r="D525" s="13" t="n"/>
      <c r="E525" s="13" t="n"/>
      <c r="F525" s="13" t="n"/>
      <c r="G525" s="13" t="n"/>
      <c r="H525" s="14" t="n"/>
      <c r="I525" s="15">
        <f>IF(N($C525)=0,"",N($D525)/$C525)</f>
        <v/>
      </c>
      <c r="J525" s="15">
        <f>IF(N($C525)=0,"",N($E525)/$C525)</f>
        <v/>
      </c>
      <c r="K525" s="16">
        <f>IF($A525="","",N($F525)+N($G525))</f>
        <v/>
      </c>
      <c r="L525" s="15">
        <f>IF(N($D525)=0,"",$K525/$D525)</f>
        <v/>
      </c>
      <c r="M525" s="16">
        <f>IF(N($C525)=0,"",MAX(0,$C525-N($D525)))</f>
        <v/>
      </c>
      <c r="N525" s="17">
        <f>IF(N($C525)=0,"",N($H525)/$C525)</f>
        <v/>
      </c>
      <c r="O525" s="17">
        <f>IF(N($E525)=0,"",N($H525)/$E525)</f>
        <v/>
      </c>
      <c r="P525" s="18">
        <f>IF($A525="","",DATE(YEAR($A525),MONTH($A525),1))</f>
        <v/>
      </c>
    </row>
    <row r="526">
      <c r="A526" s="12" t="n"/>
      <c r="B526" s="4" t="n"/>
      <c r="C526" s="13" t="n"/>
      <c r="D526" s="13" t="n"/>
      <c r="E526" s="13" t="n"/>
      <c r="F526" s="13" t="n"/>
      <c r="G526" s="13" t="n"/>
      <c r="H526" s="14" t="n"/>
      <c r="I526" s="15">
        <f>IF(N($C526)=0,"",N($D526)/$C526)</f>
        <v/>
      </c>
      <c r="J526" s="15">
        <f>IF(N($C526)=0,"",N($E526)/$C526)</f>
        <v/>
      </c>
      <c r="K526" s="16">
        <f>IF($A526="","",N($F526)+N($G526))</f>
        <v/>
      </c>
      <c r="L526" s="15">
        <f>IF(N($D526)=0,"",$K526/$D526)</f>
        <v/>
      </c>
      <c r="M526" s="16">
        <f>IF(N($C526)=0,"",MAX(0,$C526-N($D526)))</f>
        <v/>
      </c>
      <c r="N526" s="17">
        <f>IF(N($C526)=0,"",N($H526)/$C526)</f>
        <v/>
      </c>
      <c r="O526" s="17">
        <f>IF(N($E526)=0,"",N($H526)/$E526)</f>
        <v/>
      </c>
      <c r="P526" s="18">
        <f>IF($A526="","",DATE(YEAR($A526),MONTH($A526),1))</f>
        <v/>
      </c>
    </row>
    <row r="527">
      <c r="A527" s="12" t="n"/>
      <c r="B527" s="4" t="n"/>
      <c r="C527" s="13" t="n"/>
      <c r="D527" s="13" t="n"/>
      <c r="E527" s="13" t="n"/>
      <c r="F527" s="13" t="n"/>
      <c r="G527" s="13" t="n"/>
      <c r="H527" s="14" t="n"/>
      <c r="I527" s="15">
        <f>IF(N($C527)=0,"",N($D527)/$C527)</f>
        <v/>
      </c>
      <c r="J527" s="15">
        <f>IF(N($C527)=0,"",N($E527)/$C527)</f>
        <v/>
      </c>
      <c r="K527" s="16">
        <f>IF($A527="","",N($F527)+N($G527))</f>
        <v/>
      </c>
      <c r="L527" s="15">
        <f>IF(N($D527)=0,"",$K527/$D527)</f>
        <v/>
      </c>
      <c r="M527" s="16">
        <f>IF(N($C527)=0,"",MAX(0,$C527-N($D527)))</f>
        <v/>
      </c>
      <c r="N527" s="17">
        <f>IF(N($C527)=0,"",N($H527)/$C527)</f>
        <v/>
      </c>
      <c r="O527" s="17">
        <f>IF(N($E527)=0,"",N($H527)/$E527)</f>
        <v/>
      </c>
      <c r="P527" s="18">
        <f>IF($A527="","",DATE(YEAR($A527),MONTH($A527),1))</f>
        <v/>
      </c>
    </row>
    <row r="528">
      <c r="A528" s="12" t="n"/>
      <c r="B528" s="4" t="n"/>
      <c r="C528" s="13" t="n"/>
      <c r="D528" s="13" t="n"/>
      <c r="E528" s="13" t="n"/>
      <c r="F528" s="13" t="n"/>
      <c r="G528" s="13" t="n"/>
      <c r="H528" s="14" t="n"/>
      <c r="I528" s="15">
        <f>IF(N($C528)=0,"",N($D528)/$C528)</f>
        <v/>
      </c>
      <c r="J528" s="15">
        <f>IF(N($C528)=0,"",N($E528)/$C528)</f>
        <v/>
      </c>
      <c r="K528" s="16">
        <f>IF($A528="","",N($F528)+N($G528))</f>
        <v/>
      </c>
      <c r="L528" s="15">
        <f>IF(N($D528)=0,"",$K528/$D528)</f>
        <v/>
      </c>
      <c r="M528" s="16">
        <f>IF(N($C528)=0,"",MAX(0,$C528-N($D528)))</f>
        <v/>
      </c>
      <c r="N528" s="17">
        <f>IF(N($C528)=0,"",N($H528)/$C528)</f>
        <v/>
      </c>
      <c r="O528" s="17">
        <f>IF(N($E528)=0,"",N($H528)/$E528)</f>
        <v/>
      </c>
      <c r="P528" s="18">
        <f>IF($A528="","",DATE(YEAR($A528),MONTH($A528),1))</f>
        <v/>
      </c>
    </row>
    <row r="529">
      <c r="A529" s="12" t="n"/>
      <c r="B529" s="4" t="n"/>
      <c r="C529" s="13" t="n"/>
      <c r="D529" s="13" t="n"/>
      <c r="E529" s="13" t="n"/>
      <c r="F529" s="13" t="n"/>
      <c r="G529" s="13" t="n"/>
      <c r="H529" s="14" t="n"/>
      <c r="I529" s="15">
        <f>IF(N($C529)=0,"",N($D529)/$C529)</f>
        <v/>
      </c>
      <c r="J529" s="15">
        <f>IF(N($C529)=0,"",N($E529)/$C529)</f>
        <v/>
      </c>
      <c r="K529" s="16">
        <f>IF($A529="","",N($F529)+N($G529))</f>
        <v/>
      </c>
      <c r="L529" s="15">
        <f>IF(N($D529)=0,"",$K529/$D529)</f>
        <v/>
      </c>
      <c r="M529" s="16">
        <f>IF(N($C529)=0,"",MAX(0,$C529-N($D529)))</f>
        <v/>
      </c>
      <c r="N529" s="17">
        <f>IF(N($C529)=0,"",N($H529)/$C529)</f>
        <v/>
      </c>
      <c r="O529" s="17">
        <f>IF(N($E529)=0,"",N($H529)/$E529)</f>
        <v/>
      </c>
      <c r="P529" s="18">
        <f>IF($A529="","",DATE(YEAR($A529),MONTH($A529),1))</f>
        <v/>
      </c>
    </row>
    <row r="530">
      <c r="A530" s="12" t="n"/>
      <c r="B530" s="4" t="n"/>
      <c r="C530" s="13" t="n"/>
      <c r="D530" s="13" t="n"/>
      <c r="E530" s="13" t="n"/>
      <c r="F530" s="13" t="n"/>
      <c r="G530" s="13" t="n"/>
      <c r="H530" s="14" t="n"/>
      <c r="I530" s="15">
        <f>IF(N($C530)=0,"",N($D530)/$C530)</f>
        <v/>
      </c>
      <c r="J530" s="15">
        <f>IF(N($C530)=0,"",N($E530)/$C530)</f>
        <v/>
      </c>
      <c r="K530" s="16">
        <f>IF($A530="","",N($F530)+N($G530))</f>
        <v/>
      </c>
      <c r="L530" s="15">
        <f>IF(N($D530)=0,"",$K530/$D530)</f>
        <v/>
      </c>
      <c r="M530" s="16">
        <f>IF(N($C530)=0,"",MAX(0,$C530-N($D530)))</f>
        <v/>
      </c>
      <c r="N530" s="17">
        <f>IF(N($C530)=0,"",N($H530)/$C530)</f>
        <v/>
      </c>
      <c r="O530" s="17">
        <f>IF(N($E530)=0,"",N($H530)/$E530)</f>
        <v/>
      </c>
      <c r="P530" s="18">
        <f>IF($A530="","",DATE(YEAR($A530),MONTH($A530),1))</f>
        <v/>
      </c>
    </row>
    <row r="531">
      <c r="A531" s="12" t="n"/>
      <c r="B531" s="4" t="n"/>
      <c r="C531" s="13" t="n"/>
      <c r="D531" s="13" t="n"/>
      <c r="E531" s="13" t="n"/>
      <c r="F531" s="13" t="n"/>
      <c r="G531" s="13" t="n"/>
      <c r="H531" s="14" t="n"/>
      <c r="I531" s="15">
        <f>IF(N($C531)=0,"",N($D531)/$C531)</f>
        <v/>
      </c>
      <c r="J531" s="15">
        <f>IF(N($C531)=0,"",N($E531)/$C531)</f>
        <v/>
      </c>
      <c r="K531" s="16">
        <f>IF($A531="","",N($F531)+N($G531))</f>
        <v/>
      </c>
      <c r="L531" s="15">
        <f>IF(N($D531)=0,"",$K531/$D531)</f>
        <v/>
      </c>
      <c r="M531" s="16">
        <f>IF(N($C531)=0,"",MAX(0,$C531-N($D531)))</f>
        <v/>
      </c>
      <c r="N531" s="17">
        <f>IF(N($C531)=0,"",N($H531)/$C531)</f>
        <v/>
      </c>
      <c r="O531" s="17">
        <f>IF(N($E531)=0,"",N($H531)/$E531)</f>
        <v/>
      </c>
      <c r="P531" s="18">
        <f>IF($A531="","",DATE(YEAR($A531),MONTH($A531),1))</f>
        <v/>
      </c>
    </row>
    <row r="532">
      <c r="A532" s="12" t="n"/>
      <c r="B532" s="4" t="n"/>
      <c r="C532" s="13" t="n"/>
      <c r="D532" s="13" t="n"/>
      <c r="E532" s="13" t="n"/>
      <c r="F532" s="13" t="n"/>
      <c r="G532" s="13" t="n"/>
      <c r="H532" s="14" t="n"/>
      <c r="I532" s="15">
        <f>IF(N($C532)=0,"",N($D532)/$C532)</f>
        <v/>
      </c>
      <c r="J532" s="15">
        <f>IF(N($C532)=0,"",N($E532)/$C532)</f>
        <v/>
      </c>
      <c r="K532" s="16">
        <f>IF($A532="","",N($F532)+N($G532))</f>
        <v/>
      </c>
      <c r="L532" s="15">
        <f>IF(N($D532)=0,"",$K532/$D532)</f>
        <v/>
      </c>
      <c r="M532" s="16">
        <f>IF(N($C532)=0,"",MAX(0,$C532-N($D532)))</f>
        <v/>
      </c>
      <c r="N532" s="17">
        <f>IF(N($C532)=0,"",N($H532)/$C532)</f>
        <v/>
      </c>
      <c r="O532" s="17">
        <f>IF(N($E532)=0,"",N($H532)/$E532)</f>
        <v/>
      </c>
      <c r="P532" s="18">
        <f>IF($A532="","",DATE(YEAR($A532),MONTH($A532),1))</f>
        <v/>
      </c>
    </row>
    <row r="533">
      <c r="A533" s="12" t="n"/>
      <c r="B533" s="4" t="n"/>
      <c r="C533" s="13" t="n"/>
      <c r="D533" s="13" t="n"/>
      <c r="E533" s="13" t="n"/>
      <c r="F533" s="13" t="n"/>
      <c r="G533" s="13" t="n"/>
      <c r="H533" s="14" t="n"/>
      <c r="I533" s="15">
        <f>IF(N($C533)=0,"",N($D533)/$C533)</f>
        <v/>
      </c>
      <c r="J533" s="15">
        <f>IF(N($C533)=0,"",N($E533)/$C533)</f>
        <v/>
      </c>
      <c r="K533" s="16">
        <f>IF($A533="","",N($F533)+N($G533))</f>
        <v/>
      </c>
      <c r="L533" s="15">
        <f>IF(N($D533)=0,"",$K533/$D533)</f>
        <v/>
      </c>
      <c r="M533" s="16">
        <f>IF(N($C533)=0,"",MAX(0,$C533-N($D533)))</f>
        <v/>
      </c>
      <c r="N533" s="17">
        <f>IF(N($C533)=0,"",N($H533)/$C533)</f>
        <v/>
      </c>
      <c r="O533" s="17">
        <f>IF(N($E533)=0,"",N($H533)/$E533)</f>
        <v/>
      </c>
      <c r="P533" s="18">
        <f>IF($A533="","",DATE(YEAR($A533),MONTH($A533),1))</f>
        <v/>
      </c>
    </row>
    <row r="534">
      <c r="A534" s="12" t="n"/>
      <c r="B534" s="4" t="n"/>
      <c r="C534" s="13" t="n"/>
      <c r="D534" s="13" t="n"/>
      <c r="E534" s="13" t="n"/>
      <c r="F534" s="13" t="n"/>
      <c r="G534" s="13" t="n"/>
      <c r="H534" s="14" t="n"/>
      <c r="I534" s="15">
        <f>IF(N($C534)=0,"",N($D534)/$C534)</f>
        <v/>
      </c>
      <c r="J534" s="15">
        <f>IF(N($C534)=0,"",N($E534)/$C534)</f>
        <v/>
      </c>
      <c r="K534" s="16">
        <f>IF($A534="","",N($F534)+N($G534))</f>
        <v/>
      </c>
      <c r="L534" s="15">
        <f>IF(N($D534)=0,"",$K534/$D534)</f>
        <v/>
      </c>
      <c r="M534" s="16">
        <f>IF(N($C534)=0,"",MAX(0,$C534-N($D534)))</f>
        <v/>
      </c>
      <c r="N534" s="17">
        <f>IF(N($C534)=0,"",N($H534)/$C534)</f>
        <v/>
      </c>
      <c r="O534" s="17">
        <f>IF(N($E534)=0,"",N($H534)/$E534)</f>
        <v/>
      </c>
      <c r="P534" s="18">
        <f>IF($A534="","",DATE(YEAR($A534),MONTH($A534),1))</f>
        <v/>
      </c>
    </row>
    <row r="535">
      <c r="A535" s="12" t="n"/>
      <c r="B535" s="4" t="n"/>
      <c r="C535" s="13" t="n"/>
      <c r="D535" s="13" t="n"/>
      <c r="E535" s="13" t="n"/>
      <c r="F535" s="13" t="n"/>
      <c r="G535" s="13" t="n"/>
      <c r="H535" s="14" t="n"/>
      <c r="I535" s="15">
        <f>IF(N($C535)=0,"",N($D535)/$C535)</f>
        <v/>
      </c>
      <c r="J535" s="15">
        <f>IF(N($C535)=0,"",N($E535)/$C535)</f>
        <v/>
      </c>
      <c r="K535" s="16">
        <f>IF($A535="","",N($F535)+N($G535))</f>
        <v/>
      </c>
      <c r="L535" s="15">
        <f>IF(N($D535)=0,"",$K535/$D535)</f>
        <v/>
      </c>
      <c r="M535" s="16">
        <f>IF(N($C535)=0,"",MAX(0,$C535-N($D535)))</f>
        <v/>
      </c>
      <c r="N535" s="17">
        <f>IF(N($C535)=0,"",N($H535)/$C535)</f>
        <v/>
      </c>
      <c r="O535" s="17">
        <f>IF(N($E535)=0,"",N($H535)/$E535)</f>
        <v/>
      </c>
      <c r="P535" s="18">
        <f>IF($A535="","",DATE(YEAR($A535),MONTH($A535),1))</f>
        <v/>
      </c>
    </row>
    <row r="536">
      <c r="A536" s="12" t="n"/>
      <c r="B536" s="4" t="n"/>
      <c r="C536" s="13" t="n"/>
      <c r="D536" s="13" t="n"/>
      <c r="E536" s="13" t="n"/>
      <c r="F536" s="13" t="n"/>
      <c r="G536" s="13" t="n"/>
      <c r="H536" s="14" t="n"/>
      <c r="I536" s="15">
        <f>IF(N($C536)=0,"",N($D536)/$C536)</f>
        <v/>
      </c>
      <c r="J536" s="15">
        <f>IF(N($C536)=0,"",N($E536)/$C536)</f>
        <v/>
      </c>
      <c r="K536" s="16">
        <f>IF($A536="","",N($F536)+N($G536))</f>
        <v/>
      </c>
      <c r="L536" s="15">
        <f>IF(N($D536)=0,"",$K536/$D536)</f>
        <v/>
      </c>
      <c r="M536" s="16">
        <f>IF(N($C536)=0,"",MAX(0,$C536-N($D536)))</f>
        <v/>
      </c>
      <c r="N536" s="17">
        <f>IF(N($C536)=0,"",N($H536)/$C536)</f>
        <v/>
      </c>
      <c r="O536" s="17">
        <f>IF(N($E536)=0,"",N($H536)/$E536)</f>
        <v/>
      </c>
      <c r="P536" s="18">
        <f>IF($A536="","",DATE(YEAR($A536),MONTH($A536),1))</f>
        <v/>
      </c>
    </row>
    <row r="537">
      <c r="A537" s="12" t="n"/>
      <c r="B537" s="4" t="n"/>
      <c r="C537" s="13" t="n"/>
      <c r="D537" s="13" t="n"/>
      <c r="E537" s="13" t="n"/>
      <c r="F537" s="13" t="n"/>
      <c r="G537" s="13" t="n"/>
      <c r="H537" s="14" t="n"/>
      <c r="I537" s="15">
        <f>IF(N($C537)=0,"",N($D537)/$C537)</f>
        <v/>
      </c>
      <c r="J537" s="15">
        <f>IF(N($C537)=0,"",N($E537)/$C537)</f>
        <v/>
      </c>
      <c r="K537" s="16">
        <f>IF($A537="","",N($F537)+N($G537))</f>
        <v/>
      </c>
      <c r="L537" s="15">
        <f>IF(N($D537)=0,"",$K537/$D537)</f>
        <v/>
      </c>
      <c r="M537" s="16">
        <f>IF(N($C537)=0,"",MAX(0,$C537-N($D537)))</f>
        <v/>
      </c>
      <c r="N537" s="17">
        <f>IF(N($C537)=0,"",N($H537)/$C537)</f>
        <v/>
      </c>
      <c r="O537" s="17">
        <f>IF(N($E537)=0,"",N($H537)/$E537)</f>
        <v/>
      </c>
      <c r="P537" s="18">
        <f>IF($A537="","",DATE(YEAR($A537),MONTH($A537),1))</f>
        <v/>
      </c>
    </row>
    <row r="538">
      <c r="A538" s="12" t="n"/>
      <c r="B538" s="4" t="n"/>
      <c r="C538" s="13" t="n"/>
      <c r="D538" s="13" t="n"/>
      <c r="E538" s="13" t="n"/>
      <c r="F538" s="13" t="n"/>
      <c r="G538" s="13" t="n"/>
      <c r="H538" s="14" t="n"/>
      <c r="I538" s="15">
        <f>IF(N($C538)=0,"",N($D538)/$C538)</f>
        <v/>
      </c>
      <c r="J538" s="15">
        <f>IF(N($C538)=0,"",N($E538)/$C538)</f>
        <v/>
      </c>
      <c r="K538" s="16">
        <f>IF($A538="","",N($F538)+N($G538))</f>
        <v/>
      </c>
      <c r="L538" s="15">
        <f>IF(N($D538)=0,"",$K538/$D538)</f>
        <v/>
      </c>
      <c r="M538" s="16">
        <f>IF(N($C538)=0,"",MAX(0,$C538-N($D538)))</f>
        <v/>
      </c>
      <c r="N538" s="17">
        <f>IF(N($C538)=0,"",N($H538)/$C538)</f>
        <v/>
      </c>
      <c r="O538" s="17">
        <f>IF(N($E538)=0,"",N($H538)/$E538)</f>
        <v/>
      </c>
      <c r="P538" s="18">
        <f>IF($A538="","",DATE(YEAR($A538),MONTH($A538),1))</f>
        <v/>
      </c>
    </row>
    <row r="539">
      <c r="A539" s="12" t="n"/>
      <c r="B539" s="4" t="n"/>
      <c r="C539" s="13" t="n"/>
      <c r="D539" s="13" t="n"/>
      <c r="E539" s="13" t="n"/>
      <c r="F539" s="13" t="n"/>
      <c r="G539" s="13" t="n"/>
      <c r="H539" s="14" t="n"/>
      <c r="I539" s="15">
        <f>IF(N($C539)=0,"",N($D539)/$C539)</f>
        <v/>
      </c>
      <c r="J539" s="15">
        <f>IF(N($C539)=0,"",N($E539)/$C539)</f>
        <v/>
      </c>
      <c r="K539" s="16">
        <f>IF($A539="","",N($F539)+N($G539))</f>
        <v/>
      </c>
      <c r="L539" s="15">
        <f>IF(N($D539)=0,"",$K539/$D539)</f>
        <v/>
      </c>
      <c r="M539" s="16">
        <f>IF(N($C539)=0,"",MAX(0,$C539-N($D539)))</f>
        <v/>
      </c>
      <c r="N539" s="17">
        <f>IF(N($C539)=0,"",N($H539)/$C539)</f>
        <v/>
      </c>
      <c r="O539" s="17">
        <f>IF(N($E539)=0,"",N($H539)/$E539)</f>
        <v/>
      </c>
      <c r="P539" s="18">
        <f>IF($A539="","",DATE(YEAR($A539),MONTH($A539),1))</f>
        <v/>
      </c>
    </row>
    <row r="540">
      <c r="A540" s="12" t="n"/>
      <c r="B540" s="4" t="n"/>
      <c r="C540" s="13" t="n"/>
      <c r="D540" s="13" t="n"/>
      <c r="E540" s="13" t="n"/>
      <c r="F540" s="13" t="n"/>
      <c r="G540" s="13" t="n"/>
      <c r="H540" s="14" t="n"/>
      <c r="I540" s="15">
        <f>IF(N($C540)=0,"",N($D540)/$C540)</f>
        <v/>
      </c>
      <c r="J540" s="15">
        <f>IF(N($C540)=0,"",N($E540)/$C540)</f>
        <v/>
      </c>
      <c r="K540" s="16">
        <f>IF($A540="","",N($F540)+N($G540))</f>
        <v/>
      </c>
      <c r="L540" s="15">
        <f>IF(N($D540)=0,"",$K540/$D540)</f>
        <v/>
      </c>
      <c r="M540" s="16">
        <f>IF(N($C540)=0,"",MAX(0,$C540-N($D540)))</f>
        <v/>
      </c>
      <c r="N540" s="17">
        <f>IF(N($C540)=0,"",N($H540)/$C540)</f>
        <v/>
      </c>
      <c r="O540" s="17">
        <f>IF(N($E540)=0,"",N($H540)/$E540)</f>
        <v/>
      </c>
      <c r="P540" s="18">
        <f>IF($A540="","",DATE(YEAR($A540),MONTH($A540),1))</f>
        <v/>
      </c>
    </row>
    <row r="541">
      <c r="A541" s="12" t="n"/>
      <c r="B541" s="4" t="n"/>
      <c r="C541" s="13" t="n"/>
      <c r="D541" s="13" t="n"/>
      <c r="E541" s="13" t="n"/>
      <c r="F541" s="13" t="n"/>
      <c r="G541" s="13" t="n"/>
      <c r="H541" s="14" t="n"/>
      <c r="I541" s="15">
        <f>IF(N($C541)=0,"",N($D541)/$C541)</f>
        <v/>
      </c>
      <c r="J541" s="15">
        <f>IF(N($C541)=0,"",N($E541)/$C541)</f>
        <v/>
      </c>
      <c r="K541" s="16">
        <f>IF($A541="","",N($F541)+N($G541))</f>
        <v/>
      </c>
      <c r="L541" s="15">
        <f>IF(N($D541)=0,"",$K541/$D541)</f>
        <v/>
      </c>
      <c r="M541" s="16">
        <f>IF(N($C541)=0,"",MAX(0,$C541-N($D541)))</f>
        <v/>
      </c>
      <c r="N541" s="17">
        <f>IF(N($C541)=0,"",N($H541)/$C541)</f>
        <v/>
      </c>
      <c r="O541" s="17">
        <f>IF(N($E541)=0,"",N($H541)/$E541)</f>
        <v/>
      </c>
      <c r="P541" s="18">
        <f>IF($A541="","",DATE(YEAR($A541),MONTH($A541),1))</f>
        <v/>
      </c>
    </row>
    <row r="542">
      <c r="A542" s="12" t="n"/>
      <c r="B542" s="4" t="n"/>
      <c r="C542" s="13" t="n"/>
      <c r="D542" s="13" t="n"/>
      <c r="E542" s="13" t="n"/>
      <c r="F542" s="13" t="n"/>
      <c r="G542" s="13" t="n"/>
      <c r="H542" s="14" t="n"/>
      <c r="I542" s="15">
        <f>IF(N($C542)=0,"",N($D542)/$C542)</f>
        <v/>
      </c>
      <c r="J542" s="15">
        <f>IF(N($C542)=0,"",N($E542)/$C542)</f>
        <v/>
      </c>
      <c r="K542" s="16">
        <f>IF($A542="","",N($F542)+N($G542))</f>
        <v/>
      </c>
      <c r="L542" s="15">
        <f>IF(N($D542)=0,"",$K542/$D542)</f>
        <v/>
      </c>
      <c r="M542" s="16">
        <f>IF(N($C542)=0,"",MAX(0,$C542-N($D542)))</f>
        <v/>
      </c>
      <c r="N542" s="17">
        <f>IF(N($C542)=0,"",N($H542)/$C542)</f>
        <v/>
      </c>
      <c r="O542" s="17">
        <f>IF(N($E542)=0,"",N($H542)/$E542)</f>
        <v/>
      </c>
      <c r="P542" s="18">
        <f>IF($A542="","",DATE(YEAR($A542),MONTH($A542),1))</f>
        <v/>
      </c>
    </row>
    <row r="543">
      <c r="A543" s="12" t="n"/>
      <c r="B543" s="4" t="n"/>
      <c r="C543" s="13" t="n"/>
      <c r="D543" s="13" t="n"/>
      <c r="E543" s="13" t="n"/>
      <c r="F543" s="13" t="n"/>
      <c r="G543" s="13" t="n"/>
      <c r="H543" s="14" t="n"/>
      <c r="I543" s="15">
        <f>IF(N($C543)=0,"",N($D543)/$C543)</f>
        <v/>
      </c>
      <c r="J543" s="15">
        <f>IF(N($C543)=0,"",N($E543)/$C543)</f>
        <v/>
      </c>
      <c r="K543" s="16">
        <f>IF($A543="","",N($F543)+N($G543))</f>
        <v/>
      </c>
      <c r="L543" s="15">
        <f>IF(N($D543)=0,"",$K543/$D543)</f>
        <v/>
      </c>
      <c r="M543" s="16">
        <f>IF(N($C543)=0,"",MAX(0,$C543-N($D543)))</f>
        <v/>
      </c>
      <c r="N543" s="17">
        <f>IF(N($C543)=0,"",N($H543)/$C543)</f>
        <v/>
      </c>
      <c r="O543" s="17">
        <f>IF(N($E543)=0,"",N($H543)/$E543)</f>
        <v/>
      </c>
      <c r="P543" s="18">
        <f>IF($A543="","",DATE(YEAR($A543),MONTH($A543),1))</f>
        <v/>
      </c>
    </row>
    <row r="544">
      <c r="A544" s="12" t="n"/>
      <c r="B544" s="4" t="n"/>
      <c r="C544" s="13" t="n"/>
      <c r="D544" s="13" t="n"/>
      <c r="E544" s="13" t="n"/>
      <c r="F544" s="13" t="n"/>
      <c r="G544" s="13" t="n"/>
      <c r="H544" s="14" t="n"/>
      <c r="I544" s="15">
        <f>IF(N($C544)=0,"",N($D544)/$C544)</f>
        <v/>
      </c>
      <c r="J544" s="15">
        <f>IF(N($C544)=0,"",N($E544)/$C544)</f>
        <v/>
      </c>
      <c r="K544" s="16">
        <f>IF($A544="","",N($F544)+N($G544))</f>
        <v/>
      </c>
      <c r="L544" s="15">
        <f>IF(N($D544)=0,"",$K544/$D544)</f>
        <v/>
      </c>
      <c r="M544" s="16">
        <f>IF(N($C544)=0,"",MAX(0,$C544-N($D544)))</f>
        <v/>
      </c>
      <c r="N544" s="17">
        <f>IF(N($C544)=0,"",N($H544)/$C544)</f>
        <v/>
      </c>
      <c r="O544" s="17">
        <f>IF(N($E544)=0,"",N($H544)/$E544)</f>
        <v/>
      </c>
      <c r="P544" s="18">
        <f>IF($A544="","",DATE(YEAR($A544),MONTH($A544),1))</f>
        <v/>
      </c>
    </row>
    <row r="545">
      <c r="A545" s="12" t="n"/>
      <c r="B545" s="4" t="n"/>
      <c r="C545" s="13" t="n"/>
      <c r="D545" s="13" t="n"/>
      <c r="E545" s="13" t="n"/>
      <c r="F545" s="13" t="n"/>
      <c r="G545" s="13" t="n"/>
      <c r="H545" s="14" t="n"/>
      <c r="I545" s="15">
        <f>IF(N($C545)=0,"",N($D545)/$C545)</f>
        <v/>
      </c>
      <c r="J545" s="15">
        <f>IF(N($C545)=0,"",N($E545)/$C545)</f>
        <v/>
      </c>
      <c r="K545" s="16">
        <f>IF($A545="","",N($F545)+N($G545))</f>
        <v/>
      </c>
      <c r="L545" s="15">
        <f>IF(N($D545)=0,"",$K545/$D545)</f>
        <v/>
      </c>
      <c r="M545" s="16">
        <f>IF(N($C545)=0,"",MAX(0,$C545-N($D545)))</f>
        <v/>
      </c>
      <c r="N545" s="17">
        <f>IF(N($C545)=0,"",N($H545)/$C545)</f>
        <v/>
      </c>
      <c r="O545" s="17">
        <f>IF(N($E545)=0,"",N($H545)/$E545)</f>
        <v/>
      </c>
      <c r="P545" s="18">
        <f>IF($A545="","",DATE(YEAR($A545),MONTH($A545),1))</f>
        <v/>
      </c>
    </row>
    <row r="546">
      <c r="A546" s="12" t="n"/>
      <c r="B546" s="4" t="n"/>
      <c r="C546" s="13" t="n"/>
      <c r="D546" s="13" t="n"/>
      <c r="E546" s="13" t="n"/>
      <c r="F546" s="13" t="n"/>
      <c r="G546" s="13" t="n"/>
      <c r="H546" s="14" t="n"/>
      <c r="I546" s="15">
        <f>IF(N($C546)=0,"",N($D546)/$C546)</f>
        <v/>
      </c>
      <c r="J546" s="15">
        <f>IF(N($C546)=0,"",N($E546)/$C546)</f>
        <v/>
      </c>
      <c r="K546" s="16">
        <f>IF($A546="","",N($F546)+N($G546))</f>
        <v/>
      </c>
      <c r="L546" s="15">
        <f>IF(N($D546)=0,"",$K546/$D546)</f>
        <v/>
      </c>
      <c r="M546" s="16">
        <f>IF(N($C546)=0,"",MAX(0,$C546-N($D546)))</f>
        <v/>
      </c>
      <c r="N546" s="17">
        <f>IF(N($C546)=0,"",N($H546)/$C546)</f>
        <v/>
      </c>
      <c r="O546" s="17">
        <f>IF(N($E546)=0,"",N($H546)/$E546)</f>
        <v/>
      </c>
      <c r="P546" s="18">
        <f>IF($A546="","",DATE(YEAR($A546),MONTH($A546),1))</f>
        <v/>
      </c>
    </row>
    <row r="547">
      <c r="A547" s="12" t="n"/>
      <c r="B547" s="4" t="n"/>
      <c r="C547" s="13" t="n"/>
      <c r="D547" s="13" t="n"/>
      <c r="E547" s="13" t="n"/>
      <c r="F547" s="13" t="n"/>
      <c r="G547" s="13" t="n"/>
      <c r="H547" s="14" t="n"/>
      <c r="I547" s="15">
        <f>IF(N($C547)=0,"",N($D547)/$C547)</f>
        <v/>
      </c>
      <c r="J547" s="15">
        <f>IF(N($C547)=0,"",N($E547)/$C547)</f>
        <v/>
      </c>
      <c r="K547" s="16">
        <f>IF($A547="","",N($F547)+N($G547))</f>
        <v/>
      </c>
      <c r="L547" s="15">
        <f>IF(N($D547)=0,"",$K547/$D547)</f>
        <v/>
      </c>
      <c r="M547" s="16">
        <f>IF(N($C547)=0,"",MAX(0,$C547-N($D547)))</f>
        <v/>
      </c>
      <c r="N547" s="17">
        <f>IF(N($C547)=0,"",N($H547)/$C547)</f>
        <v/>
      </c>
      <c r="O547" s="17">
        <f>IF(N($E547)=0,"",N($H547)/$E547)</f>
        <v/>
      </c>
      <c r="P547" s="18">
        <f>IF($A547="","",DATE(YEAR($A547),MONTH($A547),1))</f>
        <v/>
      </c>
    </row>
    <row r="548">
      <c r="A548" s="12" t="n"/>
      <c r="B548" s="4" t="n"/>
      <c r="C548" s="13" t="n"/>
      <c r="D548" s="13" t="n"/>
      <c r="E548" s="13" t="n"/>
      <c r="F548" s="13" t="n"/>
      <c r="G548" s="13" t="n"/>
      <c r="H548" s="14" t="n"/>
      <c r="I548" s="15">
        <f>IF(N($C548)=0,"",N($D548)/$C548)</f>
        <v/>
      </c>
      <c r="J548" s="15">
        <f>IF(N($C548)=0,"",N($E548)/$C548)</f>
        <v/>
      </c>
      <c r="K548" s="16">
        <f>IF($A548="","",N($F548)+N($G548))</f>
        <v/>
      </c>
      <c r="L548" s="15">
        <f>IF(N($D548)=0,"",$K548/$D548)</f>
        <v/>
      </c>
      <c r="M548" s="16">
        <f>IF(N($C548)=0,"",MAX(0,$C548-N($D548)))</f>
        <v/>
      </c>
      <c r="N548" s="17">
        <f>IF(N($C548)=0,"",N($H548)/$C548)</f>
        <v/>
      </c>
      <c r="O548" s="17">
        <f>IF(N($E548)=0,"",N($H548)/$E548)</f>
        <v/>
      </c>
      <c r="P548" s="18">
        <f>IF($A548="","",DATE(YEAR($A548),MONTH($A548),1))</f>
        <v/>
      </c>
    </row>
    <row r="549">
      <c r="A549" s="12" t="n"/>
      <c r="B549" s="4" t="n"/>
      <c r="C549" s="13" t="n"/>
      <c r="D549" s="13" t="n"/>
      <c r="E549" s="13" t="n"/>
      <c r="F549" s="13" t="n"/>
      <c r="G549" s="13" t="n"/>
      <c r="H549" s="14" t="n"/>
      <c r="I549" s="15">
        <f>IF(N($C549)=0,"",N($D549)/$C549)</f>
        <v/>
      </c>
      <c r="J549" s="15">
        <f>IF(N($C549)=0,"",N($E549)/$C549)</f>
        <v/>
      </c>
      <c r="K549" s="16">
        <f>IF($A549="","",N($F549)+N($G549))</f>
        <v/>
      </c>
      <c r="L549" s="15">
        <f>IF(N($D549)=0,"",$K549/$D549)</f>
        <v/>
      </c>
      <c r="M549" s="16">
        <f>IF(N($C549)=0,"",MAX(0,$C549-N($D549)))</f>
        <v/>
      </c>
      <c r="N549" s="17">
        <f>IF(N($C549)=0,"",N($H549)/$C549)</f>
        <v/>
      </c>
      <c r="O549" s="17">
        <f>IF(N($E549)=0,"",N($H549)/$E549)</f>
        <v/>
      </c>
      <c r="P549" s="18">
        <f>IF($A549="","",DATE(YEAR($A549),MONTH($A549),1))</f>
        <v/>
      </c>
    </row>
    <row r="550">
      <c r="A550" s="12" t="n"/>
      <c r="B550" s="4" t="n"/>
      <c r="C550" s="13" t="n"/>
      <c r="D550" s="13" t="n"/>
      <c r="E550" s="13" t="n"/>
      <c r="F550" s="13" t="n"/>
      <c r="G550" s="13" t="n"/>
      <c r="H550" s="14" t="n"/>
      <c r="I550" s="15">
        <f>IF(N($C550)=0,"",N($D550)/$C550)</f>
        <v/>
      </c>
      <c r="J550" s="15">
        <f>IF(N($C550)=0,"",N($E550)/$C550)</f>
        <v/>
      </c>
      <c r="K550" s="16">
        <f>IF($A550="","",N($F550)+N($G550))</f>
        <v/>
      </c>
      <c r="L550" s="15">
        <f>IF(N($D550)=0,"",$K550/$D550)</f>
        <v/>
      </c>
      <c r="M550" s="16">
        <f>IF(N($C550)=0,"",MAX(0,$C550-N($D550)))</f>
        <v/>
      </c>
      <c r="N550" s="17">
        <f>IF(N($C550)=0,"",N($H550)/$C550)</f>
        <v/>
      </c>
      <c r="O550" s="17">
        <f>IF(N($E550)=0,"",N($H550)/$E550)</f>
        <v/>
      </c>
      <c r="P550" s="18">
        <f>IF($A550="","",DATE(YEAR($A550),MONTH($A550),1))</f>
        <v/>
      </c>
    </row>
    <row r="551">
      <c r="A551" s="12" t="n"/>
      <c r="B551" s="4" t="n"/>
      <c r="C551" s="13" t="n"/>
      <c r="D551" s="13" t="n"/>
      <c r="E551" s="13" t="n"/>
      <c r="F551" s="13" t="n"/>
      <c r="G551" s="13" t="n"/>
      <c r="H551" s="14" t="n"/>
      <c r="I551" s="15">
        <f>IF(N($C551)=0,"",N($D551)/$C551)</f>
        <v/>
      </c>
      <c r="J551" s="15">
        <f>IF(N($C551)=0,"",N($E551)/$C551)</f>
        <v/>
      </c>
      <c r="K551" s="16">
        <f>IF($A551="","",N($F551)+N($G551))</f>
        <v/>
      </c>
      <c r="L551" s="15">
        <f>IF(N($D551)=0,"",$K551/$D551)</f>
        <v/>
      </c>
      <c r="M551" s="16">
        <f>IF(N($C551)=0,"",MAX(0,$C551-N($D551)))</f>
        <v/>
      </c>
      <c r="N551" s="17">
        <f>IF(N($C551)=0,"",N($H551)/$C551)</f>
        <v/>
      </c>
      <c r="O551" s="17">
        <f>IF(N($E551)=0,"",N($H551)/$E551)</f>
        <v/>
      </c>
      <c r="P551" s="18">
        <f>IF($A551="","",DATE(YEAR($A551),MONTH($A551),1))</f>
        <v/>
      </c>
    </row>
    <row r="552">
      <c r="A552" s="12" t="n"/>
      <c r="B552" s="4" t="n"/>
      <c r="C552" s="13" t="n"/>
      <c r="D552" s="13" t="n"/>
      <c r="E552" s="13" t="n"/>
      <c r="F552" s="13" t="n"/>
      <c r="G552" s="13" t="n"/>
      <c r="H552" s="14" t="n"/>
      <c r="I552" s="15">
        <f>IF(N($C552)=0,"",N($D552)/$C552)</f>
        <v/>
      </c>
      <c r="J552" s="15">
        <f>IF(N($C552)=0,"",N($E552)/$C552)</f>
        <v/>
      </c>
      <c r="K552" s="16">
        <f>IF($A552="","",N($F552)+N($G552))</f>
        <v/>
      </c>
      <c r="L552" s="15">
        <f>IF(N($D552)=0,"",$K552/$D552)</f>
        <v/>
      </c>
      <c r="M552" s="16">
        <f>IF(N($C552)=0,"",MAX(0,$C552-N($D552)))</f>
        <v/>
      </c>
      <c r="N552" s="17">
        <f>IF(N($C552)=0,"",N($H552)/$C552)</f>
        <v/>
      </c>
      <c r="O552" s="17">
        <f>IF(N($E552)=0,"",N($H552)/$E552)</f>
        <v/>
      </c>
      <c r="P552" s="18">
        <f>IF($A552="","",DATE(YEAR($A552),MONTH($A552),1))</f>
        <v/>
      </c>
    </row>
    <row r="553">
      <c r="A553" s="12" t="n"/>
      <c r="B553" s="4" t="n"/>
      <c r="C553" s="13" t="n"/>
      <c r="D553" s="13" t="n"/>
      <c r="E553" s="13" t="n"/>
      <c r="F553" s="13" t="n"/>
      <c r="G553" s="13" t="n"/>
      <c r="H553" s="14" t="n"/>
      <c r="I553" s="15">
        <f>IF(N($C553)=0,"",N($D553)/$C553)</f>
        <v/>
      </c>
      <c r="J553" s="15">
        <f>IF(N($C553)=0,"",N($E553)/$C553)</f>
        <v/>
      </c>
      <c r="K553" s="16">
        <f>IF($A553="","",N($F553)+N($G553))</f>
        <v/>
      </c>
      <c r="L553" s="15">
        <f>IF(N($D553)=0,"",$K553/$D553)</f>
        <v/>
      </c>
      <c r="M553" s="16">
        <f>IF(N($C553)=0,"",MAX(0,$C553-N($D553)))</f>
        <v/>
      </c>
      <c r="N553" s="17">
        <f>IF(N($C553)=0,"",N($H553)/$C553)</f>
        <v/>
      </c>
      <c r="O553" s="17">
        <f>IF(N($E553)=0,"",N($H553)/$E553)</f>
        <v/>
      </c>
      <c r="P553" s="18">
        <f>IF($A553="","",DATE(YEAR($A553),MONTH($A553),1))</f>
        <v/>
      </c>
    </row>
    <row r="554">
      <c r="A554" s="12" t="n"/>
      <c r="B554" s="4" t="n"/>
      <c r="C554" s="13" t="n"/>
      <c r="D554" s="13" t="n"/>
      <c r="E554" s="13" t="n"/>
      <c r="F554" s="13" t="n"/>
      <c r="G554" s="13" t="n"/>
      <c r="H554" s="14" t="n"/>
      <c r="I554" s="15">
        <f>IF(N($C554)=0,"",N($D554)/$C554)</f>
        <v/>
      </c>
      <c r="J554" s="15">
        <f>IF(N($C554)=0,"",N($E554)/$C554)</f>
        <v/>
      </c>
      <c r="K554" s="16">
        <f>IF($A554="","",N($F554)+N($G554))</f>
        <v/>
      </c>
      <c r="L554" s="15">
        <f>IF(N($D554)=0,"",$K554/$D554)</f>
        <v/>
      </c>
      <c r="M554" s="16">
        <f>IF(N($C554)=0,"",MAX(0,$C554-N($D554)))</f>
        <v/>
      </c>
      <c r="N554" s="17">
        <f>IF(N($C554)=0,"",N($H554)/$C554)</f>
        <v/>
      </c>
      <c r="O554" s="17">
        <f>IF(N($E554)=0,"",N($H554)/$E554)</f>
        <v/>
      </c>
      <c r="P554" s="18">
        <f>IF($A554="","",DATE(YEAR($A554),MONTH($A554),1))</f>
        <v/>
      </c>
    </row>
    <row r="555">
      <c r="A555" s="12" t="n"/>
      <c r="B555" s="4" t="n"/>
      <c r="C555" s="13" t="n"/>
      <c r="D555" s="13" t="n"/>
      <c r="E555" s="13" t="n"/>
      <c r="F555" s="13" t="n"/>
      <c r="G555" s="13" t="n"/>
      <c r="H555" s="14" t="n"/>
      <c r="I555" s="15">
        <f>IF(N($C555)=0,"",N($D555)/$C555)</f>
        <v/>
      </c>
      <c r="J555" s="15">
        <f>IF(N($C555)=0,"",N($E555)/$C555)</f>
        <v/>
      </c>
      <c r="K555" s="16">
        <f>IF($A555="","",N($F555)+N($G555))</f>
        <v/>
      </c>
      <c r="L555" s="15">
        <f>IF(N($D555)=0,"",$K555/$D555)</f>
        <v/>
      </c>
      <c r="M555" s="16">
        <f>IF(N($C555)=0,"",MAX(0,$C555-N($D555)))</f>
        <v/>
      </c>
      <c r="N555" s="17">
        <f>IF(N($C555)=0,"",N($H555)/$C555)</f>
        <v/>
      </c>
      <c r="O555" s="17">
        <f>IF(N($E555)=0,"",N($H555)/$E555)</f>
        <v/>
      </c>
      <c r="P555" s="18">
        <f>IF($A555="","",DATE(YEAR($A555),MONTH($A555),1))</f>
        <v/>
      </c>
    </row>
    <row r="556">
      <c r="A556" s="12" t="n"/>
      <c r="B556" s="4" t="n"/>
      <c r="C556" s="13" t="n"/>
      <c r="D556" s="13" t="n"/>
      <c r="E556" s="13" t="n"/>
      <c r="F556" s="13" t="n"/>
      <c r="G556" s="13" t="n"/>
      <c r="H556" s="14" t="n"/>
      <c r="I556" s="15">
        <f>IF(N($C556)=0,"",N($D556)/$C556)</f>
        <v/>
      </c>
      <c r="J556" s="15">
        <f>IF(N($C556)=0,"",N($E556)/$C556)</f>
        <v/>
      </c>
      <c r="K556" s="16">
        <f>IF($A556="","",N($F556)+N($G556))</f>
        <v/>
      </c>
      <c r="L556" s="15">
        <f>IF(N($D556)=0,"",$K556/$D556)</f>
        <v/>
      </c>
      <c r="M556" s="16">
        <f>IF(N($C556)=0,"",MAX(0,$C556-N($D556)))</f>
        <v/>
      </c>
      <c r="N556" s="17">
        <f>IF(N($C556)=0,"",N($H556)/$C556)</f>
        <v/>
      </c>
      <c r="O556" s="17">
        <f>IF(N($E556)=0,"",N($H556)/$E556)</f>
        <v/>
      </c>
      <c r="P556" s="18">
        <f>IF($A556="","",DATE(YEAR($A556),MONTH($A556),1))</f>
        <v/>
      </c>
    </row>
    <row r="557">
      <c r="A557" s="12" t="n"/>
      <c r="B557" s="4" t="n"/>
      <c r="C557" s="13" t="n"/>
      <c r="D557" s="13" t="n"/>
      <c r="E557" s="13" t="n"/>
      <c r="F557" s="13" t="n"/>
      <c r="G557" s="13" t="n"/>
      <c r="H557" s="14" t="n"/>
      <c r="I557" s="15">
        <f>IF(N($C557)=0,"",N($D557)/$C557)</f>
        <v/>
      </c>
      <c r="J557" s="15">
        <f>IF(N($C557)=0,"",N($E557)/$C557)</f>
        <v/>
      </c>
      <c r="K557" s="16">
        <f>IF($A557="","",N($F557)+N($G557))</f>
        <v/>
      </c>
      <c r="L557" s="15">
        <f>IF(N($D557)=0,"",$K557/$D557)</f>
        <v/>
      </c>
      <c r="M557" s="16">
        <f>IF(N($C557)=0,"",MAX(0,$C557-N($D557)))</f>
        <v/>
      </c>
      <c r="N557" s="17">
        <f>IF(N($C557)=0,"",N($H557)/$C557)</f>
        <v/>
      </c>
      <c r="O557" s="17">
        <f>IF(N($E557)=0,"",N($H557)/$E557)</f>
        <v/>
      </c>
      <c r="P557" s="18">
        <f>IF($A557="","",DATE(YEAR($A557),MONTH($A557),1))</f>
        <v/>
      </c>
    </row>
    <row r="558">
      <c r="A558" s="12" t="n"/>
      <c r="B558" s="4" t="n"/>
      <c r="C558" s="13" t="n"/>
      <c r="D558" s="13" t="n"/>
      <c r="E558" s="13" t="n"/>
      <c r="F558" s="13" t="n"/>
      <c r="G558" s="13" t="n"/>
      <c r="H558" s="14" t="n"/>
      <c r="I558" s="15">
        <f>IF(N($C558)=0,"",N($D558)/$C558)</f>
        <v/>
      </c>
      <c r="J558" s="15">
        <f>IF(N($C558)=0,"",N($E558)/$C558)</f>
        <v/>
      </c>
      <c r="K558" s="16">
        <f>IF($A558="","",N($F558)+N($G558))</f>
        <v/>
      </c>
      <c r="L558" s="15">
        <f>IF(N($D558)=0,"",$K558/$D558)</f>
        <v/>
      </c>
      <c r="M558" s="16">
        <f>IF(N($C558)=0,"",MAX(0,$C558-N($D558)))</f>
        <v/>
      </c>
      <c r="N558" s="17">
        <f>IF(N($C558)=0,"",N($H558)/$C558)</f>
        <v/>
      </c>
      <c r="O558" s="17">
        <f>IF(N($E558)=0,"",N($H558)/$E558)</f>
        <v/>
      </c>
      <c r="P558" s="18">
        <f>IF($A558="","",DATE(YEAR($A558),MONTH($A558),1))</f>
        <v/>
      </c>
    </row>
    <row r="559">
      <c r="A559" s="12" t="n"/>
      <c r="B559" s="4" t="n"/>
      <c r="C559" s="13" t="n"/>
      <c r="D559" s="13" t="n"/>
      <c r="E559" s="13" t="n"/>
      <c r="F559" s="13" t="n"/>
      <c r="G559" s="13" t="n"/>
      <c r="H559" s="14" t="n"/>
      <c r="I559" s="15">
        <f>IF(N($C559)=0,"",N($D559)/$C559)</f>
        <v/>
      </c>
      <c r="J559" s="15">
        <f>IF(N($C559)=0,"",N($E559)/$C559)</f>
        <v/>
      </c>
      <c r="K559" s="16">
        <f>IF($A559="","",N($F559)+N($G559))</f>
        <v/>
      </c>
      <c r="L559" s="15">
        <f>IF(N($D559)=0,"",$K559/$D559)</f>
        <v/>
      </c>
      <c r="M559" s="16">
        <f>IF(N($C559)=0,"",MAX(0,$C559-N($D559)))</f>
        <v/>
      </c>
      <c r="N559" s="17">
        <f>IF(N($C559)=0,"",N($H559)/$C559)</f>
        <v/>
      </c>
      <c r="O559" s="17">
        <f>IF(N($E559)=0,"",N($H559)/$E559)</f>
        <v/>
      </c>
      <c r="P559" s="18">
        <f>IF($A559="","",DATE(YEAR($A559),MONTH($A559),1))</f>
        <v/>
      </c>
    </row>
    <row r="560">
      <c r="A560" s="12" t="n"/>
      <c r="B560" s="4" t="n"/>
      <c r="C560" s="13" t="n"/>
      <c r="D560" s="13" t="n"/>
      <c r="E560" s="13" t="n"/>
      <c r="F560" s="13" t="n"/>
      <c r="G560" s="13" t="n"/>
      <c r="H560" s="14" t="n"/>
      <c r="I560" s="15">
        <f>IF(N($C560)=0,"",N($D560)/$C560)</f>
        <v/>
      </c>
      <c r="J560" s="15">
        <f>IF(N($C560)=0,"",N($E560)/$C560)</f>
        <v/>
      </c>
      <c r="K560" s="16">
        <f>IF($A560="","",N($F560)+N($G560))</f>
        <v/>
      </c>
      <c r="L560" s="15">
        <f>IF(N($D560)=0,"",$K560/$D560)</f>
        <v/>
      </c>
      <c r="M560" s="16">
        <f>IF(N($C560)=0,"",MAX(0,$C560-N($D560)))</f>
        <v/>
      </c>
      <c r="N560" s="17">
        <f>IF(N($C560)=0,"",N($H560)/$C560)</f>
        <v/>
      </c>
      <c r="O560" s="17">
        <f>IF(N($E560)=0,"",N($H560)/$E560)</f>
        <v/>
      </c>
      <c r="P560" s="18">
        <f>IF($A560="","",DATE(YEAR($A560),MONTH($A560),1))</f>
        <v/>
      </c>
    </row>
    <row r="561">
      <c r="A561" s="12" t="n"/>
      <c r="B561" s="4" t="n"/>
      <c r="C561" s="13" t="n"/>
      <c r="D561" s="13" t="n"/>
      <c r="E561" s="13" t="n"/>
      <c r="F561" s="13" t="n"/>
      <c r="G561" s="13" t="n"/>
      <c r="H561" s="14" t="n"/>
      <c r="I561" s="15">
        <f>IF(N($C561)=0,"",N($D561)/$C561)</f>
        <v/>
      </c>
      <c r="J561" s="15">
        <f>IF(N($C561)=0,"",N($E561)/$C561)</f>
        <v/>
      </c>
      <c r="K561" s="16">
        <f>IF($A561="","",N($F561)+N($G561))</f>
        <v/>
      </c>
      <c r="L561" s="15">
        <f>IF(N($D561)=0,"",$K561/$D561)</f>
        <v/>
      </c>
      <c r="M561" s="16">
        <f>IF(N($C561)=0,"",MAX(0,$C561-N($D561)))</f>
        <v/>
      </c>
      <c r="N561" s="17">
        <f>IF(N($C561)=0,"",N($H561)/$C561)</f>
        <v/>
      </c>
      <c r="O561" s="17">
        <f>IF(N($E561)=0,"",N($H561)/$E561)</f>
        <v/>
      </c>
      <c r="P561" s="18">
        <f>IF($A561="","",DATE(YEAR($A561),MONTH($A561),1))</f>
        <v/>
      </c>
    </row>
    <row r="562">
      <c r="A562" s="12" t="n"/>
      <c r="B562" s="4" t="n"/>
      <c r="C562" s="13" t="n"/>
      <c r="D562" s="13" t="n"/>
      <c r="E562" s="13" t="n"/>
      <c r="F562" s="13" t="n"/>
      <c r="G562" s="13" t="n"/>
      <c r="H562" s="14" t="n"/>
      <c r="I562" s="15">
        <f>IF(N($C562)=0,"",N($D562)/$C562)</f>
        <v/>
      </c>
      <c r="J562" s="15">
        <f>IF(N($C562)=0,"",N($E562)/$C562)</f>
        <v/>
      </c>
      <c r="K562" s="16">
        <f>IF($A562="","",N($F562)+N($G562))</f>
        <v/>
      </c>
      <c r="L562" s="15">
        <f>IF(N($D562)=0,"",$K562/$D562)</f>
        <v/>
      </c>
      <c r="M562" s="16">
        <f>IF(N($C562)=0,"",MAX(0,$C562-N($D562)))</f>
        <v/>
      </c>
      <c r="N562" s="17">
        <f>IF(N($C562)=0,"",N($H562)/$C562)</f>
        <v/>
      </c>
      <c r="O562" s="17">
        <f>IF(N($E562)=0,"",N($H562)/$E562)</f>
        <v/>
      </c>
      <c r="P562" s="18">
        <f>IF($A562="","",DATE(YEAR($A562),MONTH($A562),1))</f>
        <v/>
      </c>
    </row>
    <row r="563">
      <c r="A563" s="12" t="n"/>
      <c r="B563" s="4" t="n"/>
      <c r="C563" s="13" t="n"/>
      <c r="D563" s="13" t="n"/>
      <c r="E563" s="13" t="n"/>
      <c r="F563" s="13" t="n"/>
      <c r="G563" s="13" t="n"/>
      <c r="H563" s="14" t="n"/>
      <c r="I563" s="15">
        <f>IF(N($C563)=0,"",N($D563)/$C563)</f>
        <v/>
      </c>
      <c r="J563" s="15">
        <f>IF(N($C563)=0,"",N($E563)/$C563)</f>
        <v/>
      </c>
      <c r="K563" s="16">
        <f>IF($A563="","",N($F563)+N($G563))</f>
        <v/>
      </c>
      <c r="L563" s="15">
        <f>IF(N($D563)=0,"",$K563/$D563)</f>
        <v/>
      </c>
      <c r="M563" s="16">
        <f>IF(N($C563)=0,"",MAX(0,$C563-N($D563)))</f>
        <v/>
      </c>
      <c r="N563" s="17">
        <f>IF(N($C563)=0,"",N($H563)/$C563)</f>
        <v/>
      </c>
      <c r="O563" s="17">
        <f>IF(N($E563)=0,"",N($H563)/$E563)</f>
        <v/>
      </c>
      <c r="P563" s="18">
        <f>IF($A563="","",DATE(YEAR($A563),MONTH($A563),1))</f>
        <v/>
      </c>
    </row>
    <row r="564">
      <c r="A564" s="12" t="n"/>
      <c r="B564" s="4" t="n"/>
      <c r="C564" s="13" t="n"/>
      <c r="D564" s="13" t="n"/>
      <c r="E564" s="13" t="n"/>
      <c r="F564" s="13" t="n"/>
      <c r="G564" s="13" t="n"/>
      <c r="H564" s="14" t="n"/>
      <c r="I564" s="15">
        <f>IF(N($C564)=0,"",N($D564)/$C564)</f>
        <v/>
      </c>
      <c r="J564" s="15">
        <f>IF(N($C564)=0,"",N($E564)/$C564)</f>
        <v/>
      </c>
      <c r="K564" s="16">
        <f>IF($A564="","",N($F564)+N($G564))</f>
        <v/>
      </c>
      <c r="L564" s="15">
        <f>IF(N($D564)=0,"",$K564/$D564)</f>
        <v/>
      </c>
      <c r="M564" s="16">
        <f>IF(N($C564)=0,"",MAX(0,$C564-N($D564)))</f>
        <v/>
      </c>
      <c r="N564" s="17">
        <f>IF(N($C564)=0,"",N($H564)/$C564)</f>
        <v/>
      </c>
      <c r="O564" s="17">
        <f>IF(N($E564)=0,"",N($H564)/$E564)</f>
        <v/>
      </c>
      <c r="P564" s="18">
        <f>IF($A564="","",DATE(YEAR($A564),MONTH($A564),1))</f>
        <v/>
      </c>
    </row>
    <row r="565">
      <c r="A565" s="12" t="n"/>
      <c r="B565" s="4" t="n"/>
      <c r="C565" s="13" t="n"/>
      <c r="D565" s="13" t="n"/>
      <c r="E565" s="13" t="n"/>
      <c r="F565" s="13" t="n"/>
      <c r="G565" s="13" t="n"/>
      <c r="H565" s="14" t="n"/>
      <c r="I565" s="15">
        <f>IF(N($C565)=0,"",N($D565)/$C565)</f>
        <v/>
      </c>
      <c r="J565" s="15">
        <f>IF(N($C565)=0,"",N($E565)/$C565)</f>
        <v/>
      </c>
      <c r="K565" s="16">
        <f>IF($A565="","",N($F565)+N($G565))</f>
        <v/>
      </c>
      <c r="L565" s="15">
        <f>IF(N($D565)=0,"",$K565/$D565)</f>
        <v/>
      </c>
      <c r="M565" s="16">
        <f>IF(N($C565)=0,"",MAX(0,$C565-N($D565)))</f>
        <v/>
      </c>
      <c r="N565" s="17">
        <f>IF(N($C565)=0,"",N($H565)/$C565)</f>
        <v/>
      </c>
      <c r="O565" s="17">
        <f>IF(N($E565)=0,"",N($H565)/$E565)</f>
        <v/>
      </c>
      <c r="P565" s="18">
        <f>IF($A565="","",DATE(YEAR($A565),MONTH($A565),1))</f>
        <v/>
      </c>
    </row>
    <row r="566">
      <c r="A566" s="12" t="n"/>
      <c r="B566" s="4" t="n"/>
      <c r="C566" s="13" t="n"/>
      <c r="D566" s="13" t="n"/>
      <c r="E566" s="13" t="n"/>
      <c r="F566" s="13" t="n"/>
      <c r="G566" s="13" t="n"/>
      <c r="H566" s="14" t="n"/>
      <c r="I566" s="15">
        <f>IF(N($C566)=0,"",N($D566)/$C566)</f>
        <v/>
      </c>
      <c r="J566" s="15">
        <f>IF(N($C566)=0,"",N($E566)/$C566)</f>
        <v/>
      </c>
      <c r="K566" s="16">
        <f>IF($A566="","",N($F566)+N($G566))</f>
        <v/>
      </c>
      <c r="L566" s="15">
        <f>IF(N($D566)=0,"",$K566/$D566)</f>
        <v/>
      </c>
      <c r="M566" s="16">
        <f>IF(N($C566)=0,"",MAX(0,$C566-N($D566)))</f>
        <v/>
      </c>
      <c r="N566" s="17">
        <f>IF(N($C566)=0,"",N($H566)/$C566)</f>
        <v/>
      </c>
      <c r="O566" s="17">
        <f>IF(N($E566)=0,"",N($H566)/$E566)</f>
        <v/>
      </c>
      <c r="P566" s="18">
        <f>IF($A566="","",DATE(YEAR($A566),MONTH($A566),1))</f>
        <v/>
      </c>
    </row>
    <row r="567">
      <c r="A567" s="12" t="n"/>
      <c r="B567" s="4" t="n"/>
      <c r="C567" s="13" t="n"/>
      <c r="D567" s="13" t="n"/>
      <c r="E567" s="13" t="n"/>
      <c r="F567" s="13" t="n"/>
      <c r="G567" s="13" t="n"/>
      <c r="H567" s="14" t="n"/>
      <c r="I567" s="15">
        <f>IF(N($C567)=0,"",N($D567)/$C567)</f>
        <v/>
      </c>
      <c r="J567" s="15">
        <f>IF(N($C567)=0,"",N($E567)/$C567)</f>
        <v/>
      </c>
      <c r="K567" s="16">
        <f>IF($A567="","",N($F567)+N($G567))</f>
        <v/>
      </c>
      <c r="L567" s="15">
        <f>IF(N($D567)=0,"",$K567/$D567)</f>
        <v/>
      </c>
      <c r="M567" s="16">
        <f>IF(N($C567)=0,"",MAX(0,$C567-N($D567)))</f>
        <v/>
      </c>
      <c r="N567" s="17">
        <f>IF(N($C567)=0,"",N($H567)/$C567)</f>
        <v/>
      </c>
      <c r="O567" s="17">
        <f>IF(N($E567)=0,"",N($H567)/$E567)</f>
        <v/>
      </c>
      <c r="P567" s="18">
        <f>IF($A567="","",DATE(YEAR($A567),MONTH($A567),1))</f>
        <v/>
      </c>
    </row>
    <row r="568">
      <c r="A568" s="12" t="n"/>
      <c r="B568" s="4" t="n"/>
      <c r="C568" s="13" t="n"/>
      <c r="D568" s="13" t="n"/>
      <c r="E568" s="13" t="n"/>
      <c r="F568" s="13" t="n"/>
      <c r="G568" s="13" t="n"/>
      <c r="H568" s="14" t="n"/>
      <c r="I568" s="15">
        <f>IF(N($C568)=0,"",N($D568)/$C568)</f>
        <v/>
      </c>
      <c r="J568" s="15">
        <f>IF(N($C568)=0,"",N($E568)/$C568)</f>
        <v/>
      </c>
      <c r="K568" s="16">
        <f>IF($A568="","",N($F568)+N($G568))</f>
        <v/>
      </c>
      <c r="L568" s="15">
        <f>IF(N($D568)=0,"",$K568/$D568)</f>
        <v/>
      </c>
      <c r="M568" s="16">
        <f>IF(N($C568)=0,"",MAX(0,$C568-N($D568)))</f>
        <v/>
      </c>
      <c r="N568" s="17">
        <f>IF(N($C568)=0,"",N($H568)/$C568)</f>
        <v/>
      </c>
      <c r="O568" s="17">
        <f>IF(N($E568)=0,"",N($H568)/$E568)</f>
        <v/>
      </c>
      <c r="P568" s="18">
        <f>IF($A568="","",DATE(YEAR($A568),MONTH($A568),1))</f>
        <v/>
      </c>
    </row>
    <row r="569">
      <c r="A569" s="12" t="n"/>
      <c r="B569" s="4" t="n"/>
      <c r="C569" s="13" t="n"/>
      <c r="D569" s="13" t="n"/>
      <c r="E569" s="13" t="n"/>
      <c r="F569" s="13" t="n"/>
      <c r="G569" s="13" t="n"/>
      <c r="H569" s="14" t="n"/>
      <c r="I569" s="15">
        <f>IF(N($C569)=0,"",N($D569)/$C569)</f>
        <v/>
      </c>
      <c r="J569" s="15">
        <f>IF(N($C569)=0,"",N($E569)/$C569)</f>
        <v/>
      </c>
      <c r="K569" s="16">
        <f>IF($A569="","",N($F569)+N($G569))</f>
        <v/>
      </c>
      <c r="L569" s="15">
        <f>IF(N($D569)=0,"",$K569/$D569)</f>
        <v/>
      </c>
      <c r="M569" s="16">
        <f>IF(N($C569)=0,"",MAX(0,$C569-N($D569)))</f>
        <v/>
      </c>
      <c r="N569" s="17">
        <f>IF(N($C569)=0,"",N($H569)/$C569)</f>
        <v/>
      </c>
      <c r="O569" s="17">
        <f>IF(N($E569)=0,"",N($H569)/$E569)</f>
        <v/>
      </c>
      <c r="P569" s="18">
        <f>IF($A569="","",DATE(YEAR($A569),MONTH($A569),1))</f>
        <v/>
      </c>
    </row>
    <row r="570">
      <c r="A570" s="12" t="n"/>
      <c r="B570" s="4" t="n"/>
      <c r="C570" s="13" t="n"/>
      <c r="D570" s="13" t="n"/>
      <c r="E570" s="13" t="n"/>
      <c r="F570" s="13" t="n"/>
      <c r="G570" s="13" t="n"/>
      <c r="H570" s="14" t="n"/>
      <c r="I570" s="15">
        <f>IF(N($C570)=0,"",N($D570)/$C570)</f>
        <v/>
      </c>
      <c r="J570" s="15">
        <f>IF(N($C570)=0,"",N($E570)/$C570)</f>
        <v/>
      </c>
      <c r="K570" s="16">
        <f>IF($A570="","",N($F570)+N($G570))</f>
        <v/>
      </c>
      <c r="L570" s="15">
        <f>IF(N($D570)=0,"",$K570/$D570)</f>
        <v/>
      </c>
      <c r="M570" s="16">
        <f>IF(N($C570)=0,"",MAX(0,$C570-N($D570)))</f>
        <v/>
      </c>
      <c r="N570" s="17">
        <f>IF(N($C570)=0,"",N($H570)/$C570)</f>
        <v/>
      </c>
      <c r="O570" s="17">
        <f>IF(N($E570)=0,"",N($H570)/$E570)</f>
        <v/>
      </c>
      <c r="P570" s="18">
        <f>IF($A570="","",DATE(YEAR($A570),MONTH($A570),1))</f>
        <v/>
      </c>
    </row>
    <row r="571">
      <c r="A571" s="12" t="n"/>
      <c r="B571" s="4" t="n"/>
      <c r="C571" s="13" t="n"/>
      <c r="D571" s="13" t="n"/>
      <c r="E571" s="13" t="n"/>
      <c r="F571" s="13" t="n"/>
      <c r="G571" s="13" t="n"/>
      <c r="H571" s="14" t="n"/>
      <c r="I571" s="15">
        <f>IF(N($C571)=0,"",N($D571)/$C571)</f>
        <v/>
      </c>
      <c r="J571" s="15">
        <f>IF(N($C571)=0,"",N($E571)/$C571)</f>
        <v/>
      </c>
      <c r="K571" s="16">
        <f>IF($A571="","",N($F571)+N($G571))</f>
        <v/>
      </c>
      <c r="L571" s="15">
        <f>IF(N($D571)=0,"",$K571/$D571)</f>
        <v/>
      </c>
      <c r="M571" s="16">
        <f>IF(N($C571)=0,"",MAX(0,$C571-N($D571)))</f>
        <v/>
      </c>
      <c r="N571" s="17">
        <f>IF(N($C571)=0,"",N($H571)/$C571)</f>
        <v/>
      </c>
      <c r="O571" s="17">
        <f>IF(N($E571)=0,"",N($H571)/$E571)</f>
        <v/>
      </c>
      <c r="P571" s="18">
        <f>IF($A571="","",DATE(YEAR($A571),MONTH($A571),1))</f>
        <v/>
      </c>
    </row>
    <row r="572">
      <c r="A572" s="12" t="n"/>
      <c r="B572" s="4" t="n"/>
      <c r="C572" s="13" t="n"/>
      <c r="D572" s="13" t="n"/>
      <c r="E572" s="13" t="n"/>
      <c r="F572" s="13" t="n"/>
      <c r="G572" s="13" t="n"/>
      <c r="H572" s="14" t="n"/>
      <c r="I572" s="15">
        <f>IF(N($C572)=0,"",N($D572)/$C572)</f>
        <v/>
      </c>
      <c r="J572" s="15">
        <f>IF(N($C572)=0,"",N($E572)/$C572)</f>
        <v/>
      </c>
      <c r="K572" s="16">
        <f>IF($A572="","",N($F572)+N($G572))</f>
        <v/>
      </c>
      <c r="L572" s="15">
        <f>IF(N($D572)=0,"",$K572/$D572)</f>
        <v/>
      </c>
      <c r="M572" s="16">
        <f>IF(N($C572)=0,"",MAX(0,$C572-N($D572)))</f>
        <v/>
      </c>
      <c r="N572" s="17">
        <f>IF(N($C572)=0,"",N($H572)/$C572)</f>
        <v/>
      </c>
      <c r="O572" s="17">
        <f>IF(N($E572)=0,"",N($H572)/$E572)</f>
        <v/>
      </c>
      <c r="P572" s="18">
        <f>IF($A572="","",DATE(YEAR($A572),MONTH($A572),1))</f>
        <v/>
      </c>
    </row>
    <row r="573">
      <c r="A573" s="12" t="n"/>
      <c r="B573" s="4" t="n"/>
      <c r="C573" s="13" t="n"/>
      <c r="D573" s="13" t="n"/>
      <c r="E573" s="13" t="n"/>
      <c r="F573" s="13" t="n"/>
      <c r="G573" s="13" t="n"/>
      <c r="H573" s="14" t="n"/>
      <c r="I573" s="15">
        <f>IF(N($C573)=0,"",N($D573)/$C573)</f>
        <v/>
      </c>
      <c r="J573" s="15">
        <f>IF(N($C573)=0,"",N($E573)/$C573)</f>
        <v/>
      </c>
      <c r="K573" s="16">
        <f>IF($A573="","",N($F573)+N($G573))</f>
        <v/>
      </c>
      <c r="L573" s="15">
        <f>IF(N($D573)=0,"",$K573/$D573)</f>
        <v/>
      </c>
      <c r="M573" s="16">
        <f>IF(N($C573)=0,"",MAX(0,$C573-N($D573)))</f>
        <v/>
      </c>
      <c r="N573" s="17">
        <f>IF(N($C573)=0,"",N($H573)/$C573)</f>
        <v/>
      </c>
      <c r="O573" s="17">
        <f>IF(N($E573)=0,"",N($H573)/$E573)</f>
        <v/>
      </c>
      <c r="P573" s="18">
        <f>IF($A573="","",DATE(YEAR($A573),MONTH($A573),1))</f>
        <v/>
      </c>
    </row>
    <row r="574">
      <c r="A574" s="12" t="n"/>
      <c r="B574" s="4" t="n"/>
      <c r="C574" s="13" t="n"/>
      <c r="D574" s="13" t="n"/>
      <c r="E574" s="13" t="n"/>
      <c r="F574" s="13" t="n"/>
      <c r="G574" s="13" t="n"/>
      <c r="H574" s="14" t="n"/>
      <c r="I574" s="15">
        <f>IF(N($C574)=0,"",N($D574)/$C574)</f>
        <v/>
      </c>
      <c r="J574" s="15">
        <f>IF(N($C574)=0,"",N($E574)/$C574)</f>
        <v/>
      </c>
      <c r="K574" s="16">
        <f>IF($A574="","",N($F574)+N($G574))</f>
        <v/>
      </c>
      <c r="L574" s="15">
        <f>IF(N($D574)=0,"",$K574/$D574)</f>
        <v/>
      </c>
      <c r="M574" s="16">
        <f>IF(N($C574)=0,"",MAX(0,$C574-N($D574)))</f>
        <v/>
      </c>
      <c r="N574" s="17">
        <f>IF(N($C574)=0,"",N($H574)/$C574)</f>
        <v/>
      </c>
      <c r="O574" s="17">
        <f>IF(N($E574)=0,"",N($H574)/$E574)</f>
        <v/>
      </c>
      <c r="P574" s="18">
        <f>IF($A574="","",DATE(YEAR($A574),MONTH($A574),1))</f>
        <v/>
      </c>
    </row>
    <row r="575">
      <c r="A575" s="12" t="n"/>
      <c r="B575" s="4" t="n"/>
      <c r="C575" s="13" t="n"/>
      <c r="D575" s="13" t="n"/>
      <c r="E575" s="13" t="n"/>
      <c r="F575" s="13" t="n"/>
      <c r="G575" s="13" t="n"/>
      <c r="H575" s="14" t="n"/>
      <c r="I575" s="15">
        <f>IF(N($C575)=0,"",N($D575)/$C575)</f>
        <v/>
      </c>
      <c r="J575" s="15">
        <f>IF(N($C575)=0,"",N($E575)/$C575)</f>
        <v/>
      </c>
      <c r="K575" s="16">
        <f>IF($A575="","",N($F575)+N($G575))</f>
        <v/>
      </c>
      <c r="L575" s="15">
        <f>IF(N($D575)=0,"",$K575/$D575)</f>
        <v/>
      </c>
      <c r="M575" s="16">
        <f>IF(N($C575)=0,"",MAX(0,$C575-N($D575)))</f>
        <v/>
      </c>
      <c r="N575" s="17">
        <f>IF(N($C575)=0,"",N($H575)/$C575)</f>
        <v/>
      </c>
      <c r="O575" s="17">
        <f>IF(N($E575)=0,"",N($H575)/$E575)</f>
        <v/>
      </c>
      <c r="P575" s="18">
        <f>IF($A575="","",DATE(YEAR($A575),MONTH($A575),1))</f>
        <v/>
      </c>
    </row>
    <row r="576">
      <c r="A576" s="12" t="n"/>
      <c r="B576" s="4" t="n"/>
      <c r="C576" s="13" t="n"/>
      <c r="D576" s="13" t="n"/>
      <c r="E576" s="13" t="n"/>
      <c r="F576" s="13" t="n"/>
      <c r="G576" s="13" t="n"/>
      <c r="H576" s="14" t="n"/>
      <c r="I576" s="15">
        <f>IF(N($C576)=0,"",N($D576)/$C576)</f>
        <v/>
      </c>
      <c r="J576" s="15">
        <f>IF(N($C576)=0,"",N($E576)/$C576)</f>
        <v/>
      </c>
      <c r="K576" s="16">
        <f>IF($A576="","",N($F576)+N($G576))</f>
        <v/>
      </c>
      <c r="L576" s="15">
        <f>IF(N($D576)=0,"",$K576/$D576)</f>
        <v/>
      </c>
      <c r="M576" s="16">
        <f>IF(N($C576)=0,"",MAX(0,$C576-N($D576)))</f>
        <v/>
      </c>
      <c r="N576" s="17">
        <f>IF(N($C576)=0,"",N($H576)/$C576)</f>
        <v/>
      </c>
      <c r="O576" s="17">
        <f>IF(N($E576)=0,"",N($H576)/$E576)</f>
        <v/>
      </c>
      <c r="P576" s="18">
        <f>IF($A576="","",DATE(YEAR($A576),MONTH($A576),1))</f>
        <v/>
      </c>
    </row>
    <row r="577">
      <c r="A577" s="12" t="n"/>
      <c r="B577" s="4" t="n"/>
      <c r="C577" s="13" t="n"/>
      <c r="D577" s="13" t="n"/>
      <c r="E577" s="13" t="n"/>
      <c r="F577" s="13" t="n"/>
      <c r="G577" s="13" t="n"/>
      <c r="H577" s="14" t="n"/>
      <c r="I577" s="15">
        <f>IF(N($C577)=0,"",N($D577)/$C577)</f>
        <v/>
      </c>
      <c r="J577" s="15">
        <f>IF(N($C577)=0,"",N($E577)/$C577)</f>
        <v/>
      </c>
      <c r="K577" s="16">
        <f>IF($A577="","",N($F577)+N($G577))</f>
        <v/>
      </c>
      <c r="L577" s="15">
        <f>IF(N($D577)=0,"",$K577/$D577)</f>
        <v/>
      </c>
      <c r="M577" s="16">
        <f>IF(N($C577)=0,"",MAX(0,$C577-N($D577)))</f>
        <v/>
      </c>
      <c r="N577" s="17">
        <f>IF(N($C577)=0,"",N($H577)/$C577)</f>
        <v/>
      </c>
      <c r="O577" s="17">
        <f>IF(N($E577)=0,"",N($H577)/$E577)</f>
        <v/>
      </c>
      <c r="P577" s="18">
        <f>IF($A577="","",DATE(YEAR($A577),MONTH($A577),1))</f>
        <v/>
      </c>
    </row>
    <row r="578">
      <c r="A578" s="12" t="n"/>
      <c r="B578" s="4" t="n"/>
      <c r="C578" s="13" t="n"/>
      <c r="D578" s="13" t="n"/>
      <c r="E578" s="13" t="n"/>
      <c r="F578" s="13" t="n"/>
      <c r="G578" s="13" t="n"/>
      <c r="H578" s="14" t="n"/>
      <c r="I578" s="15">
        <f>IF(N($C578)=0,"",N($D578)/$C578)</f>
        <v/>
      </c>
      <c r="J578" s="15">
        <f>IF(N($C578)=0,"",N($E578)/$C578)</f>
        <v/>
      </c>
      <c r="K578" s="16">
        <f>IF($A578="","",N($F578)+N($G578))</f>
        <v/>
      </c>
      <c r="L578" s="15">
        <f>IF(N($D578)=0,"",$K578/$D578)</f>
        <v/>
      </c>
      <c r="M578" s="16">
        <f>IF(N($C578)=0,"",MAX(0,$C578-N($D578)))</f>
        <v/>
      </c>
      <c r="N578" s="17">
        <f>IF(N($C578)=0,"",N($H578)/$C578)</f>
        <v/>
      </c>
      <c r="O578" s="17">
        <f>IF(N($E578)=0,"",N($H578)/$E578)</f>
        <v/>
      </c>
      <c r="P578" s="18">
        <f>IF($A578="","",DATE(YEAR($A578),MONTH($A578),1))</f>
        <v/>
      </c>
    </row>
    <row r="579">
      <c r="A579" s="12" t="n"/>
      <c r="B579" s="4" t="n"/>
      <c r="C579" s="13" t="n"/>
      <c r="D579" s="13" t="n"/>
      <c r="E579" s="13" t="n"/>
      <c r="F579" s="13" t="n"/>
      <c r="G579" s="13" t="n"/>
      <c r="H579" s="14" t="n"/>
      <c r="I579" s="15">
        <f>IF(N($C579)=0,"",N($D579)/$C579)</f>
        <v/>
      </c>
      <c r="J579" s="15">
        <f>IF(N($C579)=0,"",N($E579)/$C579)</f>
        <v/>
      </c>
      <c r="K579" s="16">
        <f>IF($A579="","",N($F579)+N($G579))</f>
        <v/>
      </c>
      <c r="L579" s="15">
        <f>IF(N($D579)=0,"",$K579/$D579)</f>
        <v/>
      </c>
      <c r="M579" s="16">
        <f>IF(N($C579)=0,"",MAX(0,$C579-N($D579)))</f>
        <v/>
      </c>
      <c r="N579" s="17">
        <f>IF(N($C579)=0,"",N($H579)/$C579)</f>
        <v/>
      </c>
      <c r="O579" s="17">
        <f>IF(N($E579)=0,"",N($H579)/$E579)</f>
        <v/>
      </c>
      <c r="P579" s="18">
        <f>IF($A579="","",DATE(YEAR($A579),MONTH($A579),1))</f>
        <v/>
      </c>
    </row>
    <row r="580">
      <c r="A580" s="12" t="n"/>
      <c r="B580" s="4" t="n"/>
      <c r="C580" s="13" t="n"/>
      <c r="D580" s="13" t="n"/>
      <c r="E580" s="13" t="n"/>
      <c r="F580" s="13" t="n"/>
      <c r="G580" s="13" t="n"/>
      <c r="H580" s="14" t="n"/>
      <c r="I580" s="15">
        <f>IF(N($C580)=0,"",N($D580)/$C580)</f>
        <v/>
      </c>
      <c r="J580" s="15">
        <f>IF(N($C580)=0,"",N($E580)/$C580)</f>
        <v/>
      </c>
      <c r="K580" s="16">
        <f>IF($A580="","",N($F580)+N($G580))</f>
        <v/>
      </c>
      <c r="L580" s="15">
        <f>IF(N($D580)=0,"",$K580/$D580)</f>
        <v/>
      </c>
      <c r="M580" s="16">
        <f>IF(N($C580)=0,"",MAX(0,$C580-N($D580)))</f>
        <v/>
      </c>
      <c r="N580" s="17">
        <f>IF(N($C580)=0,"",N($H580)/$C580)</f>
        <v/>
      </c>
      <c r="O580" s="17">
        <f>IF(N($E580)=0,"",N($H580)/$E580)</f>
        <v/>
      </c>
      <c r="P580" s="18">
        <f>IF($A580="","",DATE(YEAR($A580),MONTH($A580),1))</f>
        <v/>
      </c>
    </row>
    <row r="581">
      <c r="A581" s="12" t="n"/>
      <c r="B581" s="4" t="n"/>
      <c r="C581" s="13" t="n"/>
      <c r="D581" s="13" t="n"/>
      <c r="E581" s="13" t="n"/>
      <c r="F581" s="13" t="n"/>
      <c r="G581" s="13" t="n"/>
      <c r="H581" s="14" t="n"/>
      <c r="I581" s="15">
        <f>IF(N($C581)=0,"",N($D581)/$C581)</f>
        <v/>
      </c>
      <c r="J581" s="15">
        <f>IF(N($C581)=0,"",N($E581)/$C581)</f>
        <v/>
      </c>
      <c r="K581" s="16">
        <f>IF($A581="","",N($F581)+N($G581))</f>
        <v/>
      </c>
      <c r="L581" s="15">
        <f>IF(N($D581)=0,"",$K581/$D581)</f>
        <v/>
      </c>
      <c r="M581" s="16">
        <f>IF(N($C581)=0,"",MAX(0,$C581-N($D581)))</f>
        <v/>
      </c>
      <c r="N581" s="17">
        <f>IF(N($C581)=0,"",N($H581)/$C581)</f>
        <v/>
      </c>
      <c r="O581" s="17">
        <f>IF(N($E581)=0,"",N($H581)/$E581)</f>
        <v/>
      </c>
      <c r="P581" s="18">
        <f>IF($A581="","",DATE(YEAR($A581),MONTH($A581),1))</f>
        <v/>
      </c>
    </row>
    <row r="582">
      <c r="A582" s="12" t="n"/>
      <c r="B582" s="4" t="n"/>
      <c r="C582" s="13" t="n"/>
      <c r="D582" s="13" t="n"/>
      <c r="E582" s="13" t="n"/>
      <c r="F582" s="13" t="n"/>
      <c r="G582" s="13" t="n"/>
      <c r="H582" s="14" t="n"/>
      <c r="I582" s="15">
        <f>IF(N($C582)=0,"",N($D582)/$C582)</f>
        <v/>
      </c>
      <c r="J582" s="15">
        <f>IF(N($C582)=0,"",N($E582)/$C582)</f>
        <v/>
      </c>
      <c r="K582" s="16">
        <f>IF($A582="","",N($F582)+N($G582))</f>
        <v/>
      </c>
      <c r="L582" s="15">
        <f>IF(N($D582)=0,"",$K582/$D582)</f>
        <v/>
      </c>
      <c r="M582" s="16">
        <f>IF(N($C582)=0,"",MAX(0,$C582-N($D582)))</f>
        <v/>
      </c>
      <c r="N582" s="17">
        <f>IF(N($C582)=0,"",N($H582)/$C582)</f>
        <v/>
      </c>
      <c r="O582" s="17">
        <f>IF(N($E582)=0,"",N($H582)/$E582)</f>
        <v/>
      </c>
      <c r="P582" s="18">
        <f>IF($A582="","",DATE(YEAR($A582),MONTH($A582),1))</f>
        <v/>
      </c>
    </row>
    <row r="583">
      <c r="A583" s="12" t="n"/>
      <c r="B583" s="4" t="n"/>
      <c r="C583" s="13" t="n"/>
      <c r="D583" s="13" t="n"/>
      <c r="E583" s="13" t="n"/>
      <c r="F583" s="13" t="n"/>
      <c r="G583" s="13" t="n"/>
      <c r="H583" s="14" t="n"/>
      <c r="I583" s="15">
        <f>IF(N($C583)=0,"",N($D583)/$C583)</f>
        <v/>
      </c>
      <c r="J583" s="15">
        <f>IF(N($C583)=0,"",N($E583)/$C583)</f>
        <v/>
      </c>
      <c r="K583" s="16">
        <f>IF($A583="","",N($F583)+N($G583))</f>
        <v/>
      </c>
      <c r="L583" s="15">
        <f>IF(N($D583)=0,"",$K583/$D583)</f>
        <v/>
      </c>
      <c r="M583" s="16">
        <f>IF(N($C583)=0,"",MAX(0,$C583-N($D583)))</f>
        <v/>
      </c>
      <c r="N583" s="17">
        <f>IF(N($C583)=0,"",N($H583)/$C583)</f>
        <v/>
      </c>
      <c r="O583" s="17">
        <f>IF(N($E583)=0,"",N($H583)/$E583)</f>
        <v/>
      </c>
      <c r="P583" s="18">
        <f>IF($A583="","",DATE(YEAR($A583),MONTH($A583),1))</f>
        <v/>
      </c>
    </row>
    <row r="584">
      <c r="A584" s="12" t="n"/>
      <c r="B584" s="4" t="n"/>
      <c r="C584" s="13" t="n"/>
      <c r="D584" s="13" t="n"/>
      <c r="E584" s="13" t="n"/>
      <c r="F584" s="13" t="n"/>
      <c r="G584" s="13" t="n"/>
      <c r="H584" s="14" t="n"/>
      <c r="I584" s="15">
        <f>IF(N($C584)=0,"",N($D584)/$C584)</f>
        <v/>
      </c>
      <c r="J584" s="15">
        <f>IF(N($C584)=0,"",N($E584)/$C584)</f>
        <v/>
      </c>
      <c r="K584" s="16">
        <f>IF($A584="","",N($F584)+N($G584))</f>
        <v/>
      </c>
      <c r="L584" s="15">
        <f>IF(N($D584)=0,"",$K584/$D584)</f>
        <v/>
      </c>
      <c r="M584" s="16">
        <f>IF(N($C584)=0,"",MAX(0,$C584-N($D584)))</f>
        <v/>
      </c>
      <c r="N584" s="17">
        <f>IF(N($C584)=0,"",N($H584)/$C584)</f>
        <v/>
      </c>
      <c r="O584" s="17">
        <f>IF(N($E584)=0,"",N($H584)/$E584)</f>
        <v/>
      </c>
      <c r="P584" s="18">
        <f>IF($A584="","",DATE(YEAR($A584),MONTH($A584),1))</f>
        <v/>
      </c>
    </row>
    <row r="585">
      <c r="A585" s="12" t="n"/>
      <c r="B585" s="4" t="n"/>
      <c r="C585" s="13" t="n"/>
      <c r="D585" s="13" t="n"/>
      <c r="E585" s="13" t="n"/>
      <c r="F585" s="13" t="n"/>
      <c r="G585" s="13" t="n"/>
      <c r="H585" s="14" t="n"/>
      <c r="I585" s="15">
        <f>IF(N($C585)=0,"",N($D585)/$C585)</f>
        <v/>
      </c>
      <c r="J585" s="15">
        <f>IF(N($C585)=0,"",N($E585)/$C585)</f>
        <v/>
      </c>
      <c r="K585" s="16">
        <f>IF($A585="","",N($F585)+N($G585))</f>
        <v/>
      </c>
      <c r="L585" s="15">
        <f>IF(N($D585)=0,"",$K585/$D585)</f>
        <v/>
      </c>
      <c r="M585" s="16">
        <f>IF(N($C585)=0,"",MAX(0,$C585-N($D585)))</f>
        <v/>
      </c>
      <c r="N585" s="17">
        <f>IF(N($C585)=0,"",N($H585)/$C585)</f>
        <v/>
      </c>
      <c r="O585" s="17">
        <f>IF(N($E585)=0,"",N($H585)/$E585)</f>
        <v/>
      </c>
      <c r="P585" s="18">
        <f>IF($A585="","",DATE(YEAR($A585),MONTH($A585),1))</f>
        <v/>
      </c>
    </row>
    <row r="586">
      <c r="A586" s="12" t="n"/>
      <c r="B586" s="4" t="n"/>
      <c r="C586" s="13" t="n"/>
      <c r="D586" s="13" t="n"/>
      <c r="E586" s="13" t="n"/>
      <c r="F586" s="13" t="n"/>
      <c r="G586" s="13" t="n"/>
      <c r="H586" s="14" t="n"/>
      <c r="I586" s="15">
        <f>IF(N($C586)=0,"",N($D586)/$C586)</f>
        <v/>
      </c>
      <c r="J586" s="15">
        <f>IF(N($C586)=0,"",N($E586)/$C586)</f>
        <v/>
      </c>
      <c r="K586" s="16">
        <f>IF($A586="","",N($F586)+N($G586))</f>
        <v/>
      </c>
      <c r="L586" s="15">
        <f>IF(N($D586)=0,"",$K586/$D586)</f>
        <v/>
      </c>
      <c r="M586" s="16">
        <f>IF(N($C586)=0,"",MAX(0,$C586-N($D586)))</f>
        <v/>
      </c>
      <c r="N586" s="17">
        <f>IF(N($C586)=0,"",N($H586)/$C586)</f>
        <v/>
      </c>
      <c r="O586" s="17">
        <f>IF(N($E586)=0,"",N($H586)/$E586)</f>
        <v/>
      </c>
      <c r="P586" s="18">
        <f>IF($A586="","",DATE(YEAR($A586),MONTH($A586),1))</f>
        <v/>
      </c>
    </row>
    <row r="587">
      <c r="A587" s="12" t="n"/>
      <c r="B587" s="4" t="n"/>
      <c r="C587" s="13" t="n"/>
      <c r="D587" s="13" t="n"/>
      <c r="E587" s="13" t="n"/>
      <c r="F587" s="13" t="n"/>
      <c r="G587" s="13" t="n"/>
      <c r="H587" s="14" t="n"/>
      <c r="I587" s="15">
        <f>IF(N($C587)=0,"",N($D587)/$C587)</f>
        <v/>
      </c>
      <c r="J587" s="15">
        <f>IF(N($C587)=0,"",N($E587)/$C587)</f>
        <v/>
      </c>
      <c r="K587" s="16">
        <f>IF($A587="","",N($F587)+N($G587))</f>
        <v/>
      </c>
      <c r="L587" s="15">
        <f>IF(N($D587)=0,"",$K587/$D587)</f>
        <v/>
      </c>
      <c r="M587" s="16">
        <f>IF(N($C587)=0,"",MAX(0,$C587-N($D587)))</f>
        <v/>
      </c>
      <c r="N587" s="17">
        <f>IF(N($C587)=0,"",N($H587)/$C587)</f>
        <v/>
      </c>
      <c r="O587" s="17">
        <f>IF(N($E587)=0,"",N($H587)/$E587)</f>
        <v/>
      </c>
      <c r="P587" s="18">
        <f>IF($A587="","",DATE(YEAR($A587),MONTH($A587),1))</f>
        <v/>
      </c>
    </row>
    <row r="588">
      <c r="A588" s="12" t="n"/>
      <c r="B588" s="4" t="n"/>
      <c r="C588" s="13" t="n"/>
      <c r="D588" s="13" t="n"/>
      <c r="E588" s="13" t="n"/>
      <c r="F588" s="13" t="n"/>
      <c r="G588" s="13" t="n"/>
      <c r="H588" s="14" t="n"/>
      <c r="I588" s="15">
        <f>IF(N($C588)=0,"",N($D588)/$C588)</f>
        <v/>
      </c>
      <c r="J588" s="15">
        <f>IF(N($C588)=0,"",N($E588)/$C588)</f>
        <v/>
      </c>
      <c r="K588" s="16">
        <f>IF($A588="","",N($F588)+N($G588))</f>
        <v/>
      </c>
      <c r="L588" s="15">
        <f>IF(N($D588)=0,"",$K588/$D588)</f>
        <v/>
      </c>
      <c r="M588" s="16">
        <f>IF(N($C588)=0,"",MAX(0,$C588-N($D588)))</f>
        <v/>
      </c>
      <c r="N588" s="17">
        <f>IF(N($C588)=0,"",N($H588)/$C588)</f>
        <v/>
      </c>
      <c r="O588" s="17">
        <f>IF(N($E588)=0,"",N($H588)/$E588)</f>
        <v/>
      </c>
      <c r="P588" s="18">
        <f>IF($A588="","",DATE(YEAR($A588),MONTH($A588),1))</f>
        <v/>
      </c>
    </row>
    <row r="589">
      <c r="A589" s="12" t="n"/>
      <c r="B589" s="4" t="n"/>
      <c r="C589" s="13" t="n"/>
      <c r="D589" s="13" t="n"/>
      <c r="E589" s="13" t="n"/>
      <c r="F589" s="13" t="n"/>
      <c r="G589" s="13" t="n"/>
      <c r="H589" s="14" t="n"/>
      <c r="I589" s="15">
        <f>IF(N($C589)=0,"",N($D589)/$C589)</f>
        <v/>
      </c>
      <c r="J589" s="15">
        <f>IF(N($C589)=0,"",N($E589)/$C589)</f>
        <v/>
      </c>
      <c r="K589" s="16">
        <f>IF($A589="","",N($F589)+N($G589))</f>
        <v/>
      </c>
      <c r="L589" s="15">
        <f>IF(N($D589)=0,"",$K589/$D589)</f>
        <v/>
      </c>
      <c r="M589" s="16">
        <f>IF(N($C589)=0,"",MAX(0,$C589-N($D589)))</f>
        <v/>
      </c>
      <c r="N589" s="17">
        <f>IF(N($C589)=0,"",N($H589)/$C589)</f>
        <v/>
      </c>
      <c r="O589" s="17">
        <f>IF(N($E589)=0,"",N($H589)/$E589)</f>
        <v/>
      </c>
      <c r="P589" s="18">
        <f>IF($A589="","",DATE(YEAR($A589),MONTH($A589),1))</f>
        <v/>
      </c>
    </row>
    <row r="590">
      <c r="A590" s="12" t="n"/>
      <c r="B590" s="4" t="n"/>
      <c r="C590" s="13" t="n"/>
      <c r="D590" s="13" t="n"/>
      <c r="E590" s="13" t="n"/>
      <c r="F590" s="13" t="n"/>
      <c r="G590" s="13" t="n"/>
      <c r="H590" s="14" t="n"/>
      <c r="I590" s="15">
        <f>IF(N($C590)=0,"",N($D590)/$C590)</f>
        <v/>
      </c>
      <c r="J590" s="15">
        <f>IF(N($C590)=0,"",N($E590)/$C590)</f>
        <v/>
      </c>
      <c r="K590" s="16">
        <f>IF($A590="","",N($F590)+N($G590))</f>
        <v/>
      </c>
      <c r="L590" s="15">
        <f>IF(N($D590)=0,"",$K590/$D590)</f>
        <v/>
      </c>
      <c r="M590" s="16">
        <f>IF(N($C590)=0,"",MAX(0,$C590-N($D590)))</f>
        <v/>
      </c>
      <c r="N590" s="17">
        <f>IF(N($C590)=0,"",N($H590)/$C590)</f>
        <v/>
      </c>
      <c r="O590" s="17">
        <f>IF(N($E590)=0,"",N($H590)/$E590)</f>
        <v/>
      </c>
      <c r="P590" s="18">
        <f>IF($A590="","",DATE(YEAR($A590),MONTH($A590),1))</f>
        <v/>
      </c>
    </row>
    <row r="591">
      <c r="A591" s="12" t="n"/>
      <c r="B591" s="4" t="n"/>
      <c r="C591" s="13" t="n"/>
      <c r="D591" s="13" t="n"/>
      <c r="E591" s="13" t="n"/>
      <c r="F591" s="13" t="n"/>
      <c r="G591" s="13" t="n"/>
      <c r="H591" s="14" t="n"/>
      <c r="I591" s="15">
        <f>IF(N($C591)=0,"",N($D591)/$C591)</f>
        <v/>
      </c>
      <c r="J591" s="15">
        <f>IF(N($C591)=0,"",N($E591)/$C591)</f>
        <v/>
      </c>
      <c r="K591" s="16">
        <f>IF($A591="","",N($F591)+N($G591))</f>
        <v/>
      </c>
      <c r="L591" s="15">
        <f>IF(N($D591)=0,"",$K591/$D591)</f>
        <v/>
      </c>
      <c r="M591" s="16">
        <f>IF(N($C591)=0,"",MAX(0,$C591-N($D591)))</f>
        <v/>
      </c>
      <c r="N591" s="17">
        <f>IF(N($C591)=0,"",N($H591)/$C591)</f>
        <v/>
      </c>
      <c r="O591" s="17">
        <f>IF(N($E591)=0,"",N($H591)/$E591)</f>
        <v/>
      </c>
      <c r="P591" s="18">
        <f>IF($A591="","",DATE(YEAR($A591),MONTH($A591),1))</f>
        <v/>
      </c>
    </row>
    <row r="592">
      <c r="A592" s="12" t="n"/>
      <c r="B592" s="4" t="n"/>
      <c r="C592" s="13" t="n"/>
      <c r="D592" s="13" t="n"/>
      <c r="E592" s="13" t="n"/>
      <c r="F592" s="13" t="n"/>
      <c r="G592" s="13" t="n"/>
      <c r="H592" s="14" t="n"/>
      <c r="I592" s="15">
        <f>IF(N($C592)=0,"",N($D592)/$C592)</f>
        <v/>
      </c>
      <c r="J592" s="15">
        <f>IF(N($C592)=0,"",N($E592)/$C592)</f>
        <v/>
      </c>
      <c r="K592" s="16">
        <f>IF($A592="","",N($F592)+N($G592))</f>
        <v/>
      </c>
      <c r="L592" s="15">
        <f>IF(N($D592)=0,"",$K592/$D592)</f>
        <v/>
      </c>
      <c r="M592" s="16">
        <f>IF(N($C592)=0,"",MAX(0,$C592-N($D592)))</f>
        <v/>
      </c>
      <c r="N592" s="17">
        <f>IF(N($C592)=0,"",N($H592)/$C592)</f>
        <v/>
      </c>
      <c r="O592" s="17">
        <f>IF(N($E592)=0,"",N($H592)/$E592)</f>
        <v/>
      </c>
      <c r="P592" s="18">
        <f>IF($A592="","",DATE(YEAR($A592),MONTH($A592),1))</f>
        <v/>
      </c>
    </row>
    <row r="593">
      <c r="A593" s="12" t="n"/>
      <c r="B593" s="4" t="n"/>
      <c r="C593" s="13" t="n"/>
      <c r="D593" s="13" t="n"/>
      <c r="E593" s="13" t="n"/>
      <c r="F593" s="13" t="n"/>
      <c r="G593" s="13" t="n"/>
      <c r="H593" s="14" t="n"/>
      <c r="I593" s="15">
        <f>IF(N($C593)=0,"",N($D593)/$C593)</f>
        <v/>
      </c>
      <c r="J593" s="15">
        <f>IF(N($C593)=0,"",N($E593)/$C593)</f>
        <v/>
      </c>
      <c r="K593" s="16">
        <f>IF($A593="","",N($F593)+N($G593))</f>
        <v/>
      </c>
      <c r="L593" s="15">
        <f>IF(N($D593)=0,"",$K593/$D593)</f>
        <v/>
      </c>
      <c r="M593" s="16">
        <f>IF(N($C593)=0,"",MAX(0,$C593-N($D593)))</f>
        <v/>
      </c>
      <c r="N593" s="17">
        <f>IF(N($C593)=0,"",N($H593)/$C593)</f>
        <v/>
      </c>
      <c r="O593" s="17">
        <f>IF(N($E593)=0,"",N($H593)/$E593)</f>
        <v/>
      </c>
      <c r="P593" s="18">
        <f>IF($A593="","",DATE(YEAR($A593),MONTH($A593),1))</f>
        <v/>
      </c>
    </row>
    <row r="594">
      <c r="A594" s="12" t="n"/>
      <c r="B594" s="4" t="n"/>
      <c r="C594" s="13" t="n"/>
      <c r="D594" s="13" t="n"/>
      <c r="E594" s="13" t="n"/>
      <c r="F594" s="13" t="n"/>
      <c r="G594" s="13" t="n"/>
      <c r="H594" s="14" t="n"/>
      <c r="I594" s="15">
        <f>IF(N($C594)=0,"",N($D594)/$C594)</f>
        <v/>
      </c>
      <c r="J594" s="15">
        <f>IF(N($C594)=0,"",N($E594)/$C594)</f>
        <v/>
      </c>
      <c r="K594" s="16">
        <f>IF($A594="","",N($F594)+N($G594))</f>
        <v/>
      </c>
      <c r="L594" s="15">
        <f>IF(N($D594)=0,"",$K594/$D594)</f>
        <v/>
      </c>
      <c r="M594" s="16">
        <f>IF(N($C594)=0,"",MAX(0,$C594-N($D594)))</f>
        <v/>
      </c>
      <c r="N594" s="17">
        <f>IF(N($C594)=0,"",N($H594)/$C594)</f>
        <v/>
      </c>
      <c r="O594" s="17">
        <f>IF(N($E594)=0,"",N($H594)/$E594)</f>
        <v/>
      </c>
      <c r="P594" s="18">
        <f>IF($A594="","",DATE(YEAR($A594),MONTH($A594),1))</f>
        <v/>
      </c>
    </row>
    <row r="595">
      <c r="A595" s="12" t="n"/>
      <c r="B595" s="4" t="n"/>
      <c r="C595" s="13" t="n"/>
      <c r="D595" s="13" t="n"/>
      <c r="E595" s="13" t="n"/>
      <c r="F595" s="13" t="n"/>
      <c r="G595" s="13" t="n"/>
      <c r="H595" s="14" t="n"/>
      <c r="I595" s="15">
        <f>IF(N($C595)=0,"",N($D595)/$C595)</f>
        <v/>
      </c>
      <c r="J595" s="15">
        <f>IF(N($C595)=0,"",N($E595)/$C595)</f>
        <v/>
      </c>
      <c r="K595" s="16">
        <f>IF($A595="","",N($F595)+N($G595))</f>
        <v/>
      </c>
      <c r="L595" s="15">
        <f>IF(N($D595)=0,"",$K595/$D595)</f>
        <v/>
      </c>
      <c r="M595" s="16">
        <f>IF(N($C595)=0,"",MAX(0,$C595-N($D595)))</f>
        <v/>
      </c>
      <c r="N595" s="17">
        <f>IF(N($C595)=0,"",N($H595)/$C595)</f>
        <v/>
      </c>
      <c r="O595" s="17">
        <f>IF(N($E595)=0,"",N($H595)/$E595)</f>
        <v/>
      </c>
      <c r="P595" s="18">
        <f>IF($A595="","",DATE(YEAR($A595),MONTH($A595),1))</f>
        <v/>
      </c>
    </row>
    <row r="596">
      <c r="A596" s="12" t="n"/>
      <c r="B596" s="4" t="n"/>
      <c r="C596" s="13" t="n"/>
      <c r="D596" s="13" t="n"/>
      <c r="E596" s="13" t="n"/>
      <c r="F596" s="13" t="n"/>
      <c r="G596" s="13" t="n"/>
      <c r="H596" s="14" t="n"/>
      <c r="I596" s="15">
        <f>IF(N($C596)=0,"",N($D596)/$C596)</f>
        <v/>
      </c>
      <c r="J596" s="15">
        <f>IF(N($C596)=0,"",N($E596)/$C596)</f>
        <v/>
      </c>
      <c r="K596" s="16">
        <f>IF($A596="","",N($F596)+N($G596))</f>
        <v/>
      </c>
      <c r="L596" s="15">
        <f>IF(N($D596)=0,"",$K596/$D596)</f>
        <v/>
      </c>
      <c r="M596" s="16">
        <f>IF(N($C596)=0,"",MAX(0,$C596-N($D596)))</f>
        <v/>
      </c>
      <c r="N596" s="17">
        <f>IF(N($C596)=0,"",N($H596)/$C596)</f>
        <v/>
      </c>
      <c r="O596" s="17">
        <f>IF(N($E596)=0,"",N($H596)/$E596)</f>
        <v/>
      </c>
      <c r="P596" s="18">
        <f>IF($A596="","",DATE(YEAR($A596),MONTH($A596),1))</f>
        <v/>
      </c>
    </row>
    <row r="597">
      <c r="A597" s="12" t="n"/>
      <c r="B597" s="4" t="n"/>
      <c r="C597" s="13" t="n"/>
      <c r="D597" s="13" t="n"/>
      <c r="E597" s="13" t="n"/>
      <c r="F597" s="13" t="n"/>
      <c r="G597" s="13" t="n"/>
      <c r="H597" s="14" t="n"/>
      <c r="I597" s="15">
        <f>IF(N($C597)=0,"",N($D597)/$C597)</f>
        <v/>
      </c>
      <c r="J597" s="15">
        <f>IF(N($C597)=0,"",N($E597)/$C597)</f>
        <v/>
      </c>
      <c r="K597" s="16">
        <f>IF($A597="","",N($F597)+N($G597))</f>
        <v/>
      </c>
      <c r="L597" s="15">
        <f>IF(N($D597)=0,"",$K597/$D597)</f>
        <v/>
      </c>
      <c r="M597" s="16">
        <f>IF(N($C597)=0,"",MAX(0,$C597-N($D597)))</f>
        <v/>
      </c>
      <c r="N597" s="17">
        <f>IF(N($C597)=0,"",N($H597)/$C597)</f>
        <v/>
      </c>
      <c r="O597" s="17">
        <f>IF(N($E597)=0,"",N($H597)/$E597)</f>
        <v/>
      </c>
      <c r="P597" s="18">
        <f>IF($A597="","",DATE(YEAR($A597),MONTH($A597),1))</f>
        <v/>
      </c>
    </row>
    <row r="598">
      <c r="A598" s="12" t="n"/>
      <c r="B598" s="4" t="n"/>
      <c r="C598" s="13" t="n"/>
      <c r="D598" s="13" t="n"/>
      <c r="E598" s="13" t="n"/>
      <c r="F598" s="13" t="n"/>
      <c r="G598" s="13" t="n"/>
      <c r="H598" s="14" t="n"/>
      <c r="I598" s="15">
        <f>IF(N($C598)=0,"",N($D598)/$C598)</f>
        <v/>
      </c>
      <c r="J598" s="15">
        <f>IF(N($C598)=0,"",N($E598)/$C598)</f>
        <v/>
      </c>
      <c r="K598" s="16">
        <f>IF($A598="","",N($F598)+N($G598))</f>
        <v/>
      </c>
      <c r="L598" s="15">
        <f>IF(N($D598)=0,"",$K598/$D598)</f>
        <v/>
      </c>
      <c r="M598" s="16">
        <f>IF(N($C598)=0,"",MAX(0,$C598-N($D598)))</f>
        <v/>
      </c>
      <c r="N598" s="17">
        <f>IF(N($C598)=0,"",N($H598)/$C598)</f>
        <v/>
      </c>
      <c r="O598" s="17">
        <f>IF(N($E598)=0,"",N($H598)/$E598)</f>
        <v/>
      </c>
      <c r="P598" s="18">
        <f>IF($A598="","",DATE(YEAR($A598),MONTH($A598),1))</f>
        <v/>
      </c>
    </row>
    <row r="599">
      <c r="A599" s="12" t="n"/>
      <c r="B599" s="4" t="n"/>
      <c r="C599" s="13" t="n"/>
      <c r="D599" s="13" t="n"/>
      <c r="E599" s="13" t="n"/>
      <c r="F599" s="13" t="n"/>
      <c r="G599" s="13" t="n"/>
      <c r="H599" s="14" t="n"/>
      <c r="I599" s="15">
        <f>IF(N($C599)=0,"",N($D599)/$C599)</f>
        <v/>
      </c>
      <c r="J599" s="15">
        <f>IF(N($C599)=0,"",N($E599)/$C599)</f>
        <v/>
      </c>
      <c r="K599" s="16">
        <f>IF($A599="","",N($F599)+N($G599))</f>
        <v/>
      </c>
      <c r="L599" s="15">
        <f>IF(N($D599)=0,"",$K599/$D599)</f>
        <v/>
      </c>
      <c r="M599" s="16">
        <f>IF(N($C599)=0,"",MAX(0,$C599-N($D599)))</f>
        <v/>
      </c>
      <c r="N599" s="17">
        <f>IF(N($C599)=0,"",N($H599)/$C599)</f>
        <v/>
      </c>
      <c r="O599" s="17">
        <f>IF(N($E599)=0,"",N($H599)/$E599)</f>
        <v/>
      </c>
      <c r="P599" s="18">
        <f>IF($A599="","",DATE(YEAR($A599),MONTH($A599),1))</f>
        <v/>
      </c>
    </row>
    <row r="600">
      <c r="A600" s="12" t="n"/>
      <c r="B600" s="4" t="n"/>
      <c r="C600" s="13" t="n"/>
      <c r="D600" s="13" t="n"/>
      <c r="E600" s="13" t="n"/>
      <c r="F600" s="13" t="n"/>
      <c r="G600" s="13" t="n"/>
      <c r="H600" s="14" t="n"/>
      <c r="I600" s="15">
        <f>IF(N($C600)=0,"",N($D600)/$C600)</f>
        <v/>
      </c>
      <c r="J600" s="15">
        <f>IF(N($C600)=0,"",N($E600)/$C600)</f>
        <v/>
      </c>
      <c r="K600" s="16">
        <f>IF($A600="","",N($F600)+N($G600))</f>
        <v/>
      </c>
      <c r="L600" s="15">
        <f>IF(N($D600)=0,"",$K600/$D600)</f>
        <v/>
      </c>
      <c r="M600" s="16">
        <f>IF(N($C600)=0,"",MAX(0,$C600-N($D600)))</f>
        <v/>
      </c>
      <c r="N600" s="17">
        <f>IF(N($C600)=0,"",N($H600)/$C600)</f>
        <v/>
      </c>
      <c r="O600" s="17">
        <f>IF(N($E600)=0,"",N($H600)/$E600)</f>
        <v/>
      </c>
      <c r="P600" s="18">
        <f>IF($A600="","",DATE(YEAR($A600),MONTH($A600),1))</f>
        <v/>
      </c>
    </row>
    <row r="601">
      <c r="A601" s="12" t="n"/>
      <c r="B601" s="4" t="n"/>
      <c r="C601" s="13" t="n"/>
      <c r="D601" s="13" t="n"/>
      <c r="E601" s="13" t="n"/>
      <c r="F601" s="13" t="n"/>
      <c r="G601" s="13" t="n"/>
      <c r="H601" s="14" t="n"/>
      <c r="I601" s="15">
        <f>IF(N($C601)=0,"",N($D601)/$C601)</f>
        <v/>
      </c>
      <c r="J601" s="15">
        <f>IF(N($C601)=0,"",N($E601)/$C601)</f>
        <v/>
      </c>
      <c r="K601" s="16">
        <f>IF($A601="","",N($F601)+N($G601))</f>
        <v/>
      </c>
      <c r="L601" s="15">
        <f>IF(N($D601)=0,"",$K601/$D601)</f>
        <v/>
      </c>
      <c r="M601" s="16">
        <f>IF(N($C601)=0,"",MAX(0,$C601-N($D601)))</f>
        <v/>
      </c>
      <c r="N601" s="17">
        <f>IF(N($C601)=0,"",N($H601)/$C601)</f>
        <v/>
      </c>
      <c r="O601" s="17">
        <f>IF(N($E601)=0,"",N($H601)/$E601)</f>
        <v/>
      </c>
      <c r="P601" s="18">
        <f>IF($A601="","",DATE(YEAR($A601),MONTH($A601),1))</f>
        <v/>
      </c>
    </row>
    <row r="602">
      <c r="A602" s="12" t="n"/>
      <c r="B602" s="4" t="n"/>
      <c r="C602" s="13" t="n"/>
      <c r="D602" s="13" t="n"/>
      <c r="E602" s="13" t="n"/>
      <c r="F602" s="13" t="n"/>
      <c r="G602" s="13" t="n"/>
      <c r="H602" s="14" t="n"/>
      <c r="I602" s="15">
        <f>IF(N($C602)=0,"",N($D602)/$C602)</f>
        <v/>
      </c>
      <c r="J602" s="15">
        <f>IF(N($C602)=0,"",N($E602)/$C602)</f>
        <v/>
      </c>
      <c r="K602" s="16">
        <f>IF($A602="","",N($F602)+N($G602))</f>
        <v/>
      </c>
      <c r="L602" s="15">
        <f>IF(N($D602)=0,"",$K602/$D602)</f>
        <v/>
      </c>
      <c r="M602" s="16">
        <f>IF(N($C602)=0,"",MAX(0,$C602-N($D602)))</f>
        <v/>
      </c>
      <c r="N602" s="17">
        <f>IF(N($C602)=0,"",N($H602)/$C602)</f>
        <v/>
      </c>
      <c r="O602" s="17">
        <f>IF(N($E602)=0,"",N($H602)/$E602)</f>
        <v/>
      </c>
      <c r="P602" s="18">
        <f>IF($A602="","",DATE(YEAR($A602),MONTH($A602),1))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autoFilter ref="A2:P602"/>
  <mergeCells count="1">
    <mergeCell ref="A1:L1"/>
  </mergeCells>
  <conditionalFormatting sqref="J3:J602">
    <cfRule type="expression" priority="1" dxfId="0">
      <formula>AND(ISNUMBER(J3),J3&lt;'Settings'!$B$7)</formula>
    </cfRule>
    <cfRule type="expression" priority="2" dxfId="1">
      <formula>AND(ISNUMBER(J3),J3&lt;'Settings'!$B$6)</formula>
    </cfRule>
    <cfRule type="expression" priority="3" dxfId="2">
      <formula>ISNUMBER(J3)</formula>
    </cfRule>
  </conditionalFormatting>
  <conditionalFormatting sqref="L3:L602">
    <cfRule type="expression" priority="4" dxfId="0">
      <formula>AND(ISNUMBER(L3),L3&gt;=0.15)</formula>
    </cfRule>
    <cfRule type="expression" priority="5" dxfId="1">
      <formula>AND(ISNUMBER(L3),L3&gt;=0.08)</formula>
    </cfRule>
  </conditionalFormatting>
  <dataValidations count="1">
    <dataValidation sqref="B3:B602" showDropDown="0" showInputMessage="0" showErrorMessage="0" allowBlank="1" errorTitle="Not in the list" error="Pick from the list." type="list">
      <formula1>=Chairs</formula1>
    </dataValidation>
  </dataValidations>
  <pageMargins left="0.75" right="0.75" top="1" bottom="1" header="0.5" footer="0.5"/>
  <pageSetup paperSize="9" fitToHeight="0" fitToWidth="1"/>
</worksheet>
</file>

<file path=xl/worksheets/sheet4.xml><?xml version="1.0" encoding="utf-8"?>
<worksheet xmlns="http://schemas.openxmlformats.org/spreadsheetml/2006/main">
  <sheetPr>
    <tabColor rgb="002B6CB0"/>
    <outlinePr summaryBelow="1" summaryRight="1"/>
    <pageSetUpPr fitToPage="1"/>
  </sheetPr>
  <dimension ref="A1:L45"/>
  <sheetViews>
    <sheetView showGridLines="0" rightToLeft="0" tabSelected="0" zoomScale="11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9" customWidth="1" min="12" max="12"/>
  </cols>
  <sheetData>
    <row r="1">
      <c r="A1" s="19" t="inlineStr">
        <is>
          <t>Chair utilisation</t>
        </is>
      </c>
    </row>
    <row r="2">
      <c r="A2" s="2">
        <f>'Settings'!B4</f>
        <v/>
      </c>
    </row>
    <row r="3">
      <c r="A3" s="3" t="inlineStr">
        <is>
          <t>Weeks from</t>
        </is>
      </c>
      <c r="B3" s="12" t="n">
        <v>46201</v>
      </c>
      <c r="D3" s="3" t="inlineStr">
        <is>
          <t>Target</t>
        </is>
      </c>
      <c r="E3" s="15">
        <f>'Settings'!$B$6</f>
        <v/>
      </c>
    </row>
    <row r="4">
      <c r="A4" s="3" t="inlineStr">
        <is>
          <t>To</t>
        </is>
      </c>
      <c r="B4" s="12" t="n">
        <v>46285</v>
      </c>
      <c r="D4" s="3" t="inlineStr">
        <is>
          <t>Currency</t>
        </is>
      </c>
      <c r="E4" s="20">
        <f>'Settings'!$B$5</f>
        <v/>
      </c>
    </row>
    <row r="6">
      <c r="A6" s="9" t="inlineStr">
        <is>
          <t>By chair (hours)</t>
        </is>
      </c>
    </row>
    <row r="7" ht="32" customHeight="1">
      <c r="A7" s="7" t="inlineStr">
        <is>
          <t>Chair</t>
        </is>
      </c>
      <c r="B7" s="7" t="inlineStr">
        <is>
          <t>Open</t>
        </is>
      </c>
      <c r="C7" s="7" t="inlineStr">
        <is>
          <t>Booked</t>
        </is>
      </c>
      <c r="D7" s="7" t="inlineStr">
        <is>
          <t>Treated</t>
        </is>
      </c>
      <c r="E7" s="7" t="inlineStr">
        <is>
          <t>No-show</t>
        </is>
      </c>
      <c r="F7" s="7" t="inlineStr">
        <is>
          <t>Late cancel</t>
        </is>
      </c>
      <c r="G7" s="7" t="inlineStr">
        <is>
          <t>Production</t>
        </is>
      </c>
      <c r="H7" s="7" t="inlineStr">
        <is>
          <t>Booked %</t>
        </is>
      </c>
      <c r="I7" s="7" t="inlineStr">
        <is>
          <t>Utilisation</t>
        </is>
      </c>
      <c r="J7" s="7" t="inlineStr">
        <is>
          <t>Lost % of booked</t>
        </is>
      </c>
      <c r="K7" s="7" t="inlineStr">
        <is>
          <t>Per open hour</t>
        </is>
      </c>
    </row>
    <row r="8">
      <c r="A8" s="20">
        <f>IF(INDEX(Chairs,1)="","",INDEX(Chairs,1))</f>
        <v/>
      </c>
      <c r="B8" s="16">
        <f>IF($A8="","",SUMIFS('Weekly log'!$C$3:$C$602,'Weekly log'!$A$3:$A$602,"&gt;="&amp;$B$3,'Weekly log'!$A$3:$A$602,"&lt;="&amp;$B$4,'Weekly log'!$B$3:$B$602,$A8))</f>
        <v/>
      </c>
      <c r="C8" s="16">
        <f>IF($A8="","",SUMIFS('Weekly log'!$D$3:$D$602,'Weekly log'!$A$3:$A$602,"&gt;="&amp;$B$3,'Weekly log'!$A$3:$A$602,"&lt;="&amp;$B$4,'Weekly log'!$B$3:$B$602,$A8))</f>
        <v/>
      </c>
      <c r="D8" s="16">
        <f>IF($A8="","",SUMIFS('Weekly log'!$E$3:$E$602,'Weekly log'!$A$3:$A$602,"&gt;="&amp;$B$3,'Weekly log'!$A$3:$A$602,"&lt;="&amp;$B$4,'Weekly log'!$B$3:$B$602,$A8))</f>
        <v/>
      </c>
      <c r="E8" s="16">
        <f>IF($A8="","",SUMIFS('Weekly log'!$F$3:$F$602,'Weekly log'!$A$3:$A$602,"&gt;="&amp;$B$3,'Weekly log'!$A$3:$A$602,"&lt;="&amp;$B$4,'Weekly log'!$B$3:$B$602,$A8))</f>
        <v/>
      </c>
      <c r="F8" s="16">
        <f>IF($A8="","",SUMIFS('Weekly log'!$G$3:$G$602,'Weekly log'!$A$3:$A$602,"&gt;="&amp;$B$3,'Weekly log'!$A$3:$A$602,"&lt;="&amp;$B$4,'Weekly log'!$B$3:$B$602,$A8))</f>
        <v/>
      </c>
      <c r="G8" s="17">
        <f>IF($A8="","",SUMIFS('Weekly log'!$H$3:$H$602,'Weekly log'!$A$3:$A$602,"&gt;="&amp;$B$3,'Weekly log'!$A$3:$A$602,"&lt;="&amp;$B$4,'Weekly log'!$B$3:$B$602,$A8))</f>
        <v/>
      </c>
      <c r="H8" s="15">
        <f>IF($A8="","",IFERROR(C8/B8,""))</f>
        <v/>
      </c>
      <c r="I8" s="15">
        <f>IF($A8="","",IFERROR(D8/B8,""))</f>
        <v/>
      </c>
      <c r="J8" s="15">
        <f>IF($A8="","",IFERROR((E8+F8)/C8,""))</f>
        <v/>
      </c>
      <c r="K8" s="17">
        <f>IF($A8="","",IFERROR(G8/B8,""))</f>
        <v/>
      </c>
    </row>
    <row r="9">
      <c r="A9" s="20">
        <f>IF(INDEX(Chairs,2)="","",INDEX(Chairs,2))</f>
        <v/>
      </c>
      <c r="B9" s="16">
        <f>IF($A9="","",SUMIFS('Weekly log'!$C$3:$C$602,'Weekly log'!$A$3:$A$602,"&gt;="&amp;$B$3,'Weekly log'!$A$3:$A$602,"&lt;="&amp;$B$4,'Weekly log'!$B$3:$B$602,$A9))</f>
        <v/>
      </c>
      <c r="C9" s="16">
        <f>IF($A9="","",SUMIFS('Weekly log'!$D$3:$D$602,'Weekly log'!$A$3:$A$602,"&gt;="&amp;$B$3,'Weekly log'!$A$3:$A$602,"&lt;="&amp;$B$4,'Weekly log'!$B$3:$B$602,$A9))</f>
        <v/>
      </c>
      <c r="D9" s="16">
        <f>IF($A9="","",SUMIFS('Weekly log'!$E$3:$E$602,'Weekly log'!$A$3:$A$602,"&gt;="&amp;$B$3,'Weekly log'!$A$3:$A$602,"&lt;="&amp;$B$4,'Weekly log'!$B$3:$B$602,$A9))</f>
        <v/>
      </c>
      <c r="E9" s="16">
        <f>IF($A9="","",SUMIFS('Weekly log'!$F$3:$F$602,'Weekly log'!$A$3:$A$602,"&gt;="&amp;$B$3,'Weekly log'!$A$3:$A$602,"&lt;="&amp;$B$4,'Weekly log'!$B$3:$B$602,$A9))</f>
        <v/>
      </c>
      <c r="F9" s="16">
        <f>IF($A9="","",SUMIFS('Weekly log'!$G$3:$G$602,'Weekly log'!$A$3:$A$602,"&gt;="&amp;$B$3,'Weekly log'!$A$3:$A$602,"&lt;="&amp;$B$4,'Weekly log'!$B$3:$B$602,$A9))</f>
        <v/>
      </c>
      <c r="G9" s="17">
        <f>IF($A9="","",SUMIFS('Weekly log'!$H$3:$H$602,'Weekly log'!$A$3:$A$602,"&gt;="&amp;$B$3,'Weekly log'!$A$3:$A$602,"&lt;="&amp;$B$4,'Weekly log'!$B$3:$B$602,$A9))</f>
        <v/>
      </c>
      <c r="H9" s="15">
        <f>IF($A9="","",IFERROR(C9/B9,""))</f>
        <v/>
      </c>
      <c r="I9" s="15">
        <f>IF($A9="","",IFERROR(D9/B9,""))</f>
        <v/>
      </c>
      <c r="J9" s="15">
        <f>IF($A9="","",IFERROR((E9+F9)/C9,""))</f>
        <v/>
      </c>
      <c r="K9" s="17">
        <f>IF($A9="","",IFERROR(G9/B9,""))</f>
        <v/>
      </c>
    </row>
    <row r="10">
      <c r="A10" s="20">
        <f>IF(INDEX(Chairs,3)="","",INDEX(Chairs,3))</f>
        <v/>
      </c>
      <c r="B10" s="16">
        <f>IF($A10="","",SUMIFS('Weekly log'!$C$3:$C$602,'Weekly log'!$A$3:$A$602,"&gt;="&amp;$B$3,'Weekly log'!$A$3:$A$602,"&lt;="&amp;$B$4,'Weekly log'!$B$3:$B$602,$A10))</f>
        <v/>
      </c>
      <c r="C10" s="16">
        <f>IF($A10="","",SUMIFS('Weekly log'!$D$3:$D$602,'Weekly log'!$A$3:$A$602,"&gt;="&amp;$B$3,'Weekly log'!$A$3:$A$602,"&lt;="&amp;$B$4,'Weekly log'!$B$3:$B$602,$A10))</f>
        <v/>
      </c>
      <c r="D10" s="16">
        <f>IF($A10="","",SUMIFS('Weekly log'!$E$3:$E$602,'Weekly log'!$A$3:$A$602,"&gt;="&amp;$B$3,'Weekly log'!$A$3:$A$602,"&lt;="&amp;$B$4,'Weekly log'!$B$3:$B$602,$A10))</f>
        <v/>
      </c>
      <c r="E10" s="16">
        <f>IF($A10="","",SUMIFS('Weekly log'!$F$3:$F$602,'Weekly log'!$A$3:$A$602,"&gt;="&amp;$B$3,'Weekly log'!$A$3:$A$602,"&lt;="&amp;$B$4,'Weekly log'!$B$3:$B$602,$A10))</f>
        <v/>
      </c>
      <c r="F10" s="16">
        <f>IF($A10="","",SUMIFS('Weekly log'!$G$3:$G$602,'Weekly log'!$A$3:$A$602,"&gt;="&amp;$B$3,'Weekly log'!$A$3:$A$602,"&lt;="&amp;$B$4,'Weekly log'!$B$3:$B$602,$A10))</f>
        <v/>
      </c>
      <c r="G10" s="17">
        <f>IF($A10="","",SUMIFS('Weekly log'!$H$3:$H$602,'Weekly log'!$A$3:$A$602,"&gt;="&amp;$B$3,'Weekly log'!$A$3:$A$602,"&lt;="&amp;$B$4,'Weekly log'!$B$3:$B$602,$A10))</f>
        <v/>
      </c>
      <c r="H10" s="15">
        <f>IF($A10="","",IFERROR(C10/B10,""))</f>
        <v/>
      </c>
      <c r="I10" s="15">
        <f>IF($A10="","",IFERROR(D10/B10,""))</f>
        <v/>
      </c>
      <c r="J10" s="15">
        <f>IF($A10="","",IFERROR((E10+F10)/C10,""))</f>
        <v/>
      </c>
      <c r="K10" s="17">
        <f>IF($A10="","",IFERROR(G10/B10,""))</f>
        <v/>
      </c>
    </row>
    <row r="11">
      <c r="A11" s="20">
        <f>IF(INDEX(Chairs,4)="","",INDEX(Chairs,4))</f>
        <v/>
      </c>
      <c r="B11" s="16">
        <f>IF($A11="","",SUMIFS('Weekly log'!$C$3:$C$602,'Weekly log'!$A$3:$A$602,"&gt;="&amp;$B$3,'Weekly log'!$A$3:$A$602,"&lt;="&amp;$B$4,'Weekly log'!$B$3:$B$602,$A11))</f>
        <v/>
      </c>
      <c r="C11" s="16">
        <f>IF($A11="","",SUMIFS('Weekly log'!$D$3:$D$602,'Weekly log'!$A$3:$A$602,"&gt;="&amp;$B$3,'Weekly log'!$A$3:$A$602,"&lt;="&amp;$B$4,'Weekly log'!$B$3:$B$602,$A11))</f>
        <v/>
      </c>
      <c r="D11" s="16">
        <f>IF($A11="","",SUMIFS('Weekly log'!$E$3:$E$602,'Weekly log'!$A$3:$A$602,"&gt;="&amp;$B$3,'Weekly log'!$A$3:$A$602,"&lt;="&amp;$B$4,'Weekly log'!$B$3:$B$602,$A11))</f>
        <v/>
      </c>
      <c r="E11" s="16">
        <f>IF($A11="","",SUMIFS('Weekly log'!$F$3:$F$602,'Weekly log'!$A$3:$A$602,"&gt;="&amp;$B$3,'Weekly log'!$A$3:$A$602,"&lt;="&amp;$B$4,'Weekly log'!$B$3:$B$602,$A11))</f>
        <v/>
      </c>
      <c r="F11" s="16">
        <f>IF($A11="","",SUMIFS('Weekly log'!$G$3:$G$602,'Weekly log'!$A$3:$A$602,"&gt;="&amp;$B$3,'Weekly log'!$A$3:$A$602,"&lt;="&amp;$B$4,'Weekly log'!$B$3:$B$602,$A11))</f>
        <v/>
      </c>
      <c r="G11" s="17">
        <f>IF($A11="","",SUMIFS('Weekly log'!$H$3:$H$602,'Weekly log'!$A$3:$A$602,"&gt;="&amp;$B$3,'Weekly log'!$A$3:$A$602,"&lt;="&amp;$B$4,'Weekly log'!$B$3:$B$602,$A11))</f>
        <v/>
      </c>
      <c r="H11" s="15">
        <f>IF($A11="","",IFERROR(C11/B11,""))</f>
        <v/>
      </c>
      <c r="I11" s="15">
        <f>IF($A11="","",IFERROR(D11/B11,""))</f>
        <v/>
      </c>
      <c r="J11" s="15">
        <f>IF($A11="","",IFERROR((E11+F11)/C11,""))</f>
        <v/>
      </c>
      <c r="K11" s="17">
        <f>IF($A11="","",IFERROR(G11/B11,""))</f>
        <v/>
      </c>
    </row>
    <row r="12">
      <c r="A12" s="20">
        <f>IF(INDEX(Chairs,5)="","",INDEX(Chairs,5))</f>
        <v/>
      </c>
      <c r="B12" s="16">
        <f>IF($A12="","",SUMIFS('Weekly log'!$C$3:$C$602,'Weekly log'!$A$3:$A$602,"&gt;="&amp;$B$3,'Weekly log'!$A$3:$A$602,"&lt;="&amp;$B$4,'Weekly log'!$B$3:$B$602,$A12))</f>
        <v/>
      </c>
      <c r="C12" s="16">
        <f>IF($A12="","",SUMIFS('Weekly log'!$D$3:$D$602,'Weekly log'!$A$3:$A$602,"&gt;="&amp;$B$3,'Weekly log'!$A$3:$A$602,"&lt;="&amp;$B$4,'Weekly log'!$B$3:$B$602,$A12))</f>
        <v/>
      </c>
      <c r="D12" s="16">
        <f>IF($A12="","",SUMIFS('Weekly log'!$E$3:$E$602,'Weekly log'!$A$3:$A$602,"&gt;="&amp;$B$3,'Weekly log'!$A$3:$A$602,"&lt;="&amp;$B$4,'Weekly log'!$B$3:$B$602,$A12))</f>
        <v/>
      </c>
      <c r="E12" s="16">
        <f>IF($A12="","",SUMIFS('Weekly log'!$F$3:$F$602,'Weekly log'!$A$3:$A$602,"&gt;="&amp;$B$3,'Weekly log'!$A$3:$A$602,"&lt;="&amp;$B$4,'Weekly log'!$B$3:$B$602,$A12))</f>
        <v/>
      </c>
      <c r="F12" s="16">
        <f>IF($A12="","",SUMIFS('Weekly log'!$G$3:$G$602,'Weekly log'!$A$3:$A$602,"&gt;="&amp;$B$3,'Weekly log'!$A$3:$A$602,"&lt;="&amp;$B$4,'Weekly log'!$B$3:$B$602,$A12))</f>
        <v/>
      </c>
      <c r="G12" s="17">
        <f>IF($A12="","",SUMIFS('Weekly log'!$H$3:$H$602,'Weekly log'!$A$3:$A$602,"&gt;="&amp;$B$3,'Weekly log'!$A$3:$A$602,"&lt;="&amp;$B$4,'Weekly log'!$B$3:$B$602,$A12))</f>
        <v/>
      </c>
      <c r="H12" s="15">
        <f>IF($A12="","",IFERROR(C12/B12,""))</f>
        <v/>
      </c>
      <c r="I12" s="15">
        <f>IF($A12="","",IFERROR(D12/B12,""))</f>
        <v/>
      </c>
      <c r="J12" s="15">
        <f>IF($A12="","",IFERROR((E12+F12)/C12,""))</f>
        <v/>
      </c>
      <c r="K12" s="17">
        <f>IF($A12="","",IFERROR(G12/B12,""))</f>
        <v/>
      </c>
    </row>
    <row r="13">
      <c r="A13" s="20">
        <f>IF(INDEX(Chairs,6)="","",INDEX(Chairs,6))</f>
        <v/>
      </c>
      <c r="B13" s="16">
        <f>IF($A13="","",SUMIFS('Weekly log'!$C$3:$C$602,'Weekly log'!$A$3:$A$602,"&gt;="&amp;$B$3,'Weekly log'!$A$3:$A$602,"&lt;="&amp;$B$4,'Weekly log'!$B$3:$B$602,$A13))</f>
        <v/>
      </c>
      <c r="C13" s="16">
        <f>IF($A13="","",SUMIFS('Weekly log'!$D$3:$D$602,'Weekly log'!$A$3:$A$602,"&gt;="&amp;$B$3,'Weekly log'!$A$3:$A$602,"&lt;="&amp;$B$4,'Weekly log'!$B$3:$B$602,$A13))</f>
        <v/>
      </c>
      <c r="D13" s="16">
        <f>IF($A13="","",SUMIFS('Weekly log'!$E$3:$E$602,'Weekly log'!$A$3:$A$602,"&gt;="&amp;$B$3,'Weekly log'!$A$3:$A$602,"&lt;="&amp;$B$4,'Weekly log'!$B$3:$B$602,$A13))</f>
        <v/>
      </c>
      <c r="E13" s="16">
        <f>IF($A13="","",SUMIFS('Weekly log'!$F$3:$F$602,'Weekly log'!$A$3:$A$602,"&gt;="&amp;$B$3,'Weekly log'!$A$3:$A$602,"&lt;="&amp;$B$4,'Weekly log'!$B$3:$B$602,$A13))</f>
        <v/>
      </c>
      <c r="F13" s="16">
        <f>IF($A13="","",SUMIFS('Weekly log'!$G$3:$G$602,'Weekly log'!$A$3:$A$602,"&gt;="&amp;$B$3,'Weekly log'!$A$3:$A$602,"&lt;="&amp;$B$4,'Weekly log'!$B$3:$B$602,$A13))</f>
        <v/>
      </c>
      <c r="G13" s="17">
        <f>IF($A13="","",SUMIFS('Weekly log'!$H$3:$H$602,'Weekly log'!$A$3:$A$602,"&gt;="&amp;$B$3,'Weekly log'!$A$3:$A$602,"&lt;="&amp;$B$4,'Weekly log'!$B$3:$B$602,$A13))</f>
        <v/>
      </c>
      <c r="H13" s="15">
        <f>IF($A13="","",IFERROR(C13/B13,""))</f>
        <v/>
      </c>
      <c r="I13" s="15">
        <f>IF($A13="","",IFERROR(D13/B13,""))</f>
        <v/>
      </c>
      <c r="J13" s="15">
        <f>IF($A13="","",IFERROR((E13+F13)/C13,""))</f>
        <v/>
      </c>
      <c r="K13" s="17">
        <f>IF($A13="","",IFERROR(G13/B13,""))</f>
        <v/>
      </c>
    </row>
    <row r="14">
      <c r="A14" s="20">
        <f>IF(INDEX(Chairs,7)="","",INDEX(Chairs,7))</f>
        <v/>
      </c>
      <c r="B14" s="16">
        <f>IF($A14="","",SUMIFS('Weekly log'!$C$3:$C$602,'Weekly log'!$A$3:$A$602,"&gt;="&amp;$B$3,'Weekly log'!$A$3:$A$602,"&lt;="&amp;$B$4,'Weekly log'!$B$3:$B$602,$A14))</f>
        <v/>
      </c>
      <c r="C14" s="16">
        <f>IF($A14="","",SUMIFS('Weekly log'!$D$3:$D$602,'Weekly log'!$A$3:$A$602,"&gt;="&amp;$B$3,'Weekly log'!$A$3:$A$602,"&lt;="&amp;$B$4,'Weekly log'!$B$3:$B$602,$A14))</f>
        <v/>
      </c>
      <c r="D14" s="16">
        <f>IF($A14="","",SUMIFS('Weekly log'!$E$3:$E$602,'Weekly log'!$A$3:$A$602,"&gt;="&amp;$B$3,'Weekly log'!$A$3:$A$602,"&lt;="&amp;$B$4,'Weekly log'!$B$3:$B$602,$A14))</f>
        <v/>
      </c>
      <c r="E14" s="16">
        <f>IF($A14="","",SUMIFS('Weekly log'!$F$3:$F$602,'Weekly log'!$A$3:$A$602,"&gt;="&amp;$B$3,'Weekly log'!$A$3:$A$602,"&lt;="&amp;$B$4,'Weekly log'!$B$3:$B$602,$A14))</f>
        <v/>
      </c>
      <c r="F14" s="16">
        <f>IF($A14="","",SUMIFS('Weekly log'!$G$3:$G$602,'Weekly log'!$A$3:$A$602,"&gt;="&amp;$B$3,'Weekly log'!$A$3:$A$602,"&lt;="&amp;$B$4,'Weekly log'!$B$3:$B$602,$A14))</f>
        <v/>
      </c>
      <c r="G14" s="17">
        <f>IF($A14="","",SUMIFS('Weekly log'!$H$3:$H$602,'Weekly log'!$A$3:$A$602,"&gt;="&amp;$B$3,'Weekly log'!$A$3:$A$602,"&lt;="&amp;$B$4,'Weekly log'!$B$3:$B$602,$A14))</f>
        <v/>
      </c>
      <c r="H14" s="15">
        <f>IF($A14="","",IFERROR(C14/B14,""))</f>
        <v/>
      </c>
      <c r="I14" s="15">
        <f>IF($A14="","",IFERROR(D14/B14,""))</f>
        <v/>
      </c>
      <c r="J14" s="15">
        <f>IF($A14="","",IFERROR((E14+F14)/C14,""))</f>
        <v/>
      </c>
      <c r="K14" s="17">
        <f>IF($A14="","",IFERROR(G14/B14,""))</f>
        <v/>
      </c>
    </row>
    <row r="15">
      <c r="A15" s="20">
        <f>IF(INDEX(Chairs,8)="","",INDEX(Chairs,8))</f>
        <v/>
      </c>
      <c r="B15" s="16">
        <f>IF($A15="","",SUMIFS('Weekly log'!$C$3:$C$602,'Weekly log'!$A$3:$A$602,"&gt;="&amp;$B$3,'Weekly log'!$A$3:$A$602,"&lt;="&amp;$B$4,'Weekly log'!$B$3:$B$602,$A15))</f>
        <v/>
      </c>
      <c r="C15" s="16">
        <f>IF($A15="","",SUMIFS('Weekly log'!$D$3:$D$602,'Weekly log'!$A$3:$A$602,"&gt;="&amp;$B$3,'Weekly log'!$A$3:$A$602,"&lt;="&amp;$B$4,'Weekly log'!$B$3:$B$602,$A15))</f>
        <v/>
      </c>
      <c r="D15" s="16">
        <f>IF($A15="","",SUMIFS('Weekly log'!$E$3:$E$602,'Weekly log'!$A$3:$A$602,"&gt;="&amp;$B$3,'Weekly log'!$A$3:$A$602,"&lt;="&amp;$B$4,'Weekly log'!$B$3:$B$602,$A15))</f>
        <v/>
      </c>
      <c r="E15" s="16">
        <f>IF($A15="","",SUMIFS('Weekly log'!$F$3:$F$602,'Weekly log'!$A$3:$A$602,"&gt;="&amp;$B$3,'Weekly log'!$A$3:$A$602,"&lt;="&amp;$B$4,'Weekly log'!$B$3:$B$602,$A15))</f>
        <v/>
      </c>
      <c r="F15" s="16">
        <f>IF($A15="","",SUMIFS('Weekly log'!$G$3:$G$602,'Weekly log'!$A$3:$A$602,"&gt;="&amp;$B$3,'Weekly log'!$A$3:$A$602,"&lt;="&amp;$B$4,'Weekly log'!$B$3:$B$602,$A15))</f>
        <v/>
      </c>
      <c r="G15" s="17">
        <f>IF($A15="","",SUMIFS('Weekly log'!$H$3:$H$602,'Weekly log'!$A$3:$A$602,"&gt;="&amp;$B$3,'Weekly log'!$A$3:$A$602,"&lt;="&amp;$B$4,'Weekly log'!$B$3:$B$602,$A15))</f>
        <v/>
      </c>
      <c r="H15" s="15">
        <f>IF($A15="","",IFERROR(C15/B15,""))</f>
        <v/>
      </c>
      <c r="I15" s="15">
        <f>IF($A15="","",IFERROR(D15/B15,""))</f>
        <v/>
      </c>
      <c r="J15" s="15">
        <f>IF($A15="","",IFERROR((E15+F15)/C15,""))</f>
        <v/>
      </c>
      <c r="K15" s="17">
        <f>IF($A15="","",IFERROR(G15/B15,""))</f>
        <v/>
      </c>
    </row>
    <row r="16">
      <c r="A16" s="3" t="inlineStr">
        <is>
          <t>Whole clinic</t>
        </is>
      </c>
      <c r="B16" s="21">
        <f>SUMIFS('Weekly log'!$C$3:$C$602,'Weekly log'!$A$3:$A$602,"&gt;="&amp;$B$3,'Weekly log'!$A$3:$A$602,"&lt;="&amp;$B$4)</f>
        <v/>
      </c>
      <c r="C16" s="21">
        <f>SUMIFS('Weekly log'!$D$3:$D$602,'Weekly log'!$A$3:$A$602,"&gt;="&amp;$B$3,'Weekly log'!$A$3:$A$602,"&lt;="&amp;$B$4)</f>
        <v/>
      </c>
      <c r="D16" s="21">
        <f>SUMIFS('Weekly log'!$E$3:$E$602,'Weekly log'!$A$3:$A$602,"&gt;="&amp;$B$3,'Weekly log'!$A$3:$A$602,"&lt;="&amp;$B$4)</f>
        <v/>
      </c>
      <c r="E16" s="21">
        <f>SUMIFS('Weekly log'!$F$3:$F$602,'Weekly log'!$A$3:$A$602,"&gt;="&amp;$B$3,'Weekly log'!$A$3:$A$602,"&lt;="&amp;$B$4)</f>
        <v/>
      </c>
      <c r="F16" s="21">
        <f>SUMIFS('Weekly log'!$G$3:$G$602,'Weekly log'!$A$3:$A$602,"&gt;="&amp;$B$3,'Weekly log'!$A$3:$A$602,"&lt;="&amp;$B$4)</f>
        <v/>
      </c>
      <c r="G16" s="22">
        <f>SUMIFS('Weekly log'!$H$3:$H$602,'Weekly log'!$A$3:$A$602,"&gt;="&amp;$B$3,'Weekly log'!$A$3:$A$602,"&lt;="&amp;$B$4)</f>
        <v/>
      </c>
      <c r="H16" s="23">
        <f>IFERROR(C16/B16,"")</f>
        <v/>
      </c>
      <c r="I16" s="23">
        <f>IFERROR(D16/B16,"")</f>
        <v/>
      </c>
      <c r="J16" s="23">
        <f>IFERROR((E16+F16)/C16,"")</f>
        <v/>
      </c>
      <c r="K16" s="22">
        <f>IFERROR(G16/B16,"")</f>
        <v/>
      </c>
    </row>
    <row r="18">
      <c r="A18" s="9" t="inlineStr">
        <is>
          <t>Week by week (13 weeks to the To date)</t>
        </is>
      </c>
    </row>
    <row r="19" ht="32" customHeight="1">
      <c r="A19" s="7" t="inlineStr">
        <is>
          <t>Week starting</t>
        </is>
      </c>
      <c r="B19" s="7" t="inlineStr">
        <is>
          <t>Open</t>
        </is>
      </c>
      <c r="C19" s="7" t="inlineStr">
        <is>
          <t>Booked</t>
        </is>
      </c>
      <c r="D19" s="7" t="inlineStr">
        <is>
          <t>Treated</t>
        </is>
      </c>
      <c r="E19" s="7" t="inlineStr">
        <is>
          <t>No-show</t>
        </is>
      </c>
      <c r="F19" s="7" t="inlineStr">
        <is>
          <t>Late cancel</t>
        </is>
      </c>
      <c r="G19" s="7" t="inlineStr">
        <is>
          <t>Production</t>
        </is>
      </c>
      <c r="H19" s="7" t="inlineStr">
        <is>
          <t>Booked %</t>
        </is>
      </c>
      <c r="I19" s="7" t="inlineStr">
        <is>
          <t>Utilisation</t>
        </is>
      </c>
      <c r="J19" s="7" t="inlineStr">
        <is>
          <t>Lost % of booked</t>
        </is>
      </c>
      <c r="K19" s="7" t="inlineStr">
        <is>
          <t>Per open hour</t>
        </is>
      </c>
      <c r="L19" s="7" t="inlineStr">
        <is>
          <t>Target</t>
        </is>
      </c>
    </row>
    <row r="20">
      <c r="A20" s="24">
        <f>$B$4-84</f>
        <v/>
      </c>
      <c r="B20" s="16">
        <f>IF(SUMIFS('Weekly log'!$C$3:$C$602,'Weekly log'!$A$3:$A$602,$A20)=0,"",SUMIFS('Weekly log'!$C$3:$C$602,'Weekly log'!$A$3:$A$602,$A20))</f>
        <v/>
      </c>
      <c r="C20" s="16">
        <f>IF(SUMIFS('Weekly log'!$C$3:$C$602,'Weekly log'!$A$3:$A$602,$A20)=0,"",SUMIFS('Weekly log'!$D$3:$D$602,'Weekly log'!$A$3:$A$602,$A20))</f>
        <v/>
      </c>
      <c r="D20" s="16">
        <f>IF(SUMIFS('Weekly log'!$C$3:$C$602,'Weekly log'!$A$3:$A$602,$A20)=0,"",SUMIFS('Weekly log'!$E$3:$E$602,'Weekly log'!$A$3:$A$602,$A20))</f>
        <v/>
      </c>
      <c r="E20" s="16">
        <f>IF(SUMIFS('Weekly log'!$C$3:$C$602,'Weekly log'!$A$3:$A$602,$A20)=0,"",SUMIFS('Weekly log'!$F$3:$F$602,'Weekly log'!$A$3:$A$602,$A20))</f>
        <v/>
      </c>
      <c r="F20" s="16">
        <f>IF(SUMIFS('Weekly log'!$C$3:$C$602,'Weekly log'!$A$3:$A$602,$A20)=0,"",SUMIFS('Weekly log'!$G$3:$G$602,'Weekly log'!$A$3:$A$602,$A20))</f>
        <v/>
      </c>
      <c r="G20" s="17">
        <f>IF(SUMIFS('Weekly log'!$C$3:$C$602,'Weekly log'!$A$3:$A$602,$A20)=0,"",SUMIFS('Weekly log'!$H$3:$H$602,'Weekly log'!$A$3:$A$602,$A20))</f>
        <v/>
      </c>
      <c r="H20" s="15">
        <f>IF(SUMIFS('Weekly log'!$C$3:$C$602,'Weekly log'!$A$3:$A$602,$A20)=0,"",IFERROR(C20/B20,""))</f>
        <v/>
      </c>
      <c r="I20" s="15">
        <f>IF(SUMIFS('Weekly log'!$C$3:$C$602,'Weekly log'!$A$3:$A$602,$A20)=0,"",IFERROR(D20/B20,""))</f>
        <v/>
      </c>
      <c r="J20" s="15">
        <f>IF(SUMIFS('Weekly log'!$C$3:$C$602,'Weekly log'!$A$3:$A$602,$A20)=0,"",IFERROR((E20+F20)/C20,""))</f>
        <v/>
      </c>
      <c r="K20" s="17">
        <f>IF(SUMIFS('Weekly log'!$C$3:$C$602,'Weekly log'!$A$3:$A$602,$A20)=0,"",IFERROR(G20/B20,""))</f>
        <v/>
      </c>
      <c r="L20" s="15">
        <f>'Settings'!$B$6</f>
        <v/>
      </c>
    </row>
    <row r="21">
      <c r="A21" s="24">
        <f>$B$4-77</f>
        <v/>
      </c>
      <c r="B21" s="16">
        <f>IF(SUMIFS('Weekly log'!$C$3:$C$602,'Weekly log'!$A$3:$A$602,$A21)=0,"",SUMIFS('Weekly log'!$C$3:$C$602,'Weekly log'!$A$3:$A$602,$A21))</f>
        <v/>
      </c>
      <c r="C21" s="16">
        <f>IF(SUMIFS('Weekly log'!$C$3:$C$602,'Weekly log'!$A$3:$A$602,$A21)=0,"",SUMIFS('Weekly log'!$D$3:$D$602,'Weekly log'!$A$3:$A$602,$A21))</f>
        <v/>
      </c>
      <c r="D21" s="16">
        <f>IF(SUMIFS('Weekly log'!$C$3:$C$602,'Weekly log'!$A$3:$A$602,$A21)=0,"",SUMIFS('Weekly log'!$E$3:$E$602,'Weekly log'!$A$3:$A$602,$A21))</f>
        <v/>
      </c>
      <c r="E21" s="16">
        <f>IF(SUMIFS('Weekly log'!$C$3:$C$602,'Weekly log'!$A$3:$A$602,$A21)=0,"",SUMIFS('Weekly log'!$F$3:$F$602,'Weekly log'!$A$3:$A$602,$A21))</f>
        <v/>
      </c>
      <c r="F21" s="16">
        <f>IF(SUMIFS('Weekly log'!$C$3:$C$602,'Weekly log'!$A$3:$A$602,$A21)=0,"",SUMIFS('Weekly log'!$G$3:$G$602,'Weekly log'!$A$3:$A$602,$A21))</f>
        <v/>
      </c>
      <c r="G21" s="17">
        <f>IF(SUMIFS('Weekly log'!$C$3:$C$602,'Weekly log'!$A$3:$A$602,$A21)=0,"",SUMIFS('Weekly log'!$H$3:$H$602,'Weekly log'!$A$3:$A$602,$A21))</f>
        <v/>
      </c>
      <c r="H21" s="15">
        <f>IF(SUMIFS('Weekly log'!$C$3:$C$602,'Weekly log'!$A$3:$A$602,$A21)=0,"",IFERROR(C21/B21,""))</f>
        <v/>
      </c>
      <c r="I21" s="15">
        <f>IF(SUMIFS('Weekly log'!$C$3:$C$602,'Weekly log'!$A$3:$A$602,$A21)=0,"",IFERROR(D21/B21,""))</f>
        <v/>
      </c>
      <c r="J21" s="15">
        <f>IF(SUMIFS('Weekly log'!$C$3:$C$602,'Weekly log'!$A$3:$A$602,$A21)=0,"",IFERROR((E21+F21)/C21,""))</f>
        <v/>
      </c>
      <c r="K21" s="17">
        <f>IF(SUMIFS('Weekly log'!$C$3:$C$602,'Weekly log'!$A$3:$A$602,$A21)=0,"",IFERROR(G21/B21,""))</f>
        <v/>
      </c>
      <c r="L21" s="15">
        <f>'Settings'!$B$6</f>
        <v/>
      </c>
    </row>
    <row r="22">
      <c r="A22" s="24">
        <f>$B$4-70</f>
        <v/>
      </c>
      <c r="B22" s="16">
        <f>IF(SUMIFS('Weekly log'!$C$3:$C$602,'Weekly log'!$A$3:$A$602,$A22)=0,"",SUMIFS('Weekly log'!$C$3:$C$602,'Weekly log'!$A$3:$A$602,$A22))</f>
        <v/>
      </c>
      <c r="C22" s="16">
        <f>IF(SUMIFS('Weekly log'!$C$3:$C$602,'Weekly log'!$A$3:$A$602,$A22)=0,"",SUMIFS('Weekly log'!$D$3:$D$602,'Weekly log'!$A$3:$A$602,$A22))</f>
        <v/>
      </c>
      <c r="D22" s="16">
        <f>IF(SUMIFS('Weekly log'!$C$3:$C$602,'Weekly log'!$A$3:$A$602,$A22)=0,"",SUMIFS('Weekly log'!$E$3:$E$602,'Weekly log'!$A$3:$A$602,$A22))</f>
        <v/>
      </c>
      <c r="E22" s="16">
        <f>IF(SUMIFS('Weekly log'!$C$3:$C$602,'Weekly log'!$A$3:$A$602,$A22)=0,"",SUMIFS('Weekly log'!$F$3:$F$602,'Weekly log'!$A$3:$A$602,$A22))</f>
        <v/>
      </c>
      <c r="F22" s="16">
        <f>IF(SUMIFS('Weekly log'!$C$3:$C$602,'Weekly log'!$A$3:$A$602,$A22)=0,"",SUMIFS('Weekly log'!$G$3:$G$602,'Weekly log'!$A$3:$A$602,$A22))</f>
        <v/>
      </c>
      <c r="G22" s="17">
        <f>IF(SUMIFS('Weekly log'!$C$3:$C$602,'Weekly log'!$A$3:$A$602,$A22)=0,"",SUMIFS('Weekly log'!$H$3:$H$602,'Weekly log'!$A$3:$A$602,$A22))</f>
        <v/>
      </c>
      <c r="H22" s="15">
        <f>IF(SUMIFS('Weekly log'!$C$3:$C$602,'Weekly log'!$A$3:$A$602,$A22)=0,"",IFERROR(C22/B22,""))</f>
        <v/>
      </c>
      <c r="I22" s="15">
        <f>IF(SUMIFS('Weekly log'!$C$3:$C$602,'Weekly log'!$A$3:$A$602,$A22)=0,"",IFERROR(D22/B22,""))</f>
        <v/>
      </c>
      <c r="J22" s="15">
        <f>IF(SUMIFS('Weekly log'!$C$3:$C$602,'Weekly log'!$A$3:$A$602,$A22)=0,"",IFERROR((E22+F22)/C22,""))</f>
        <v/>
      </c>
      <c r="K22" s="17">
        <f>IF(SUMIFS('Weekly log'!$C$3:$C$602,'Weekly log'!$A$3:$A$602,$A22)=0,"",IFERROR(G22/B22,""))</f>
        <v/>
      </c>
      <c r="L22" s="15">
        <f>'Settings'!$B$6</f>
        <v/>
      </c>
    </row>
    <row r="23">
      <c r="A23" s="24">
        <f>$B$4-63</f>
        <v/>
      </c>
      <c r="B23" s="16">
        <f>IF(SUMIFS('Weekly log'!$C$3:$C$602,'Weekly log'!$A$3:$A$602,$A23)=0,"",SUMIFS('Weekly log'!$C$3:$C$602,'Weekly log'!$A$3:$A$602,$A23))</f>
        <v/>
      </c>
      <c r="C23" s="16">
        <f>IF(SUMIFS('Weekly log'!$C$3:$C$602,'Weekly log'!$A$3:$A$602,$A23)=0,"",SUMIFS('Weekly log'!$D$3:$D$602,'Weekly log'!$A$3:$A$602,$A23))</f>
        <v/>
      </c>
      <c r="D23" s="16">
        <f>IF(SUMIFS('Weekly log'!$C$3:$C$602,'Weekly log'!$A$3:$A$602,$A23)=0,"",SUMIFS('Weekly log'!$E$3:$E$602,'Weekly log'!$A$3:$A$602,$A23))</f>
        <v/>
      </c>
      <c r="E23" s="16">
        <f>IF(SUMIFS('Weekly log'!$C$3:$C$602,'Weekly log'!$A$3:$A$602,$A23)=0,"",SUMIFS('Weekly log'!$F$3:$F$602,'Weekly log'!$A$3:$A$602,$A23))</f>
        <v/>
      </c>
      <c r="F23" s="16">
        <f>IF(SUMIFS('Weekly log'!$C$3:$C$602,'Weekly log'!$A$3:$A$602,$A23)=0,"",SUMIFS('Weekly log'!$G$3:$G$602,'Weekly log'!$A$3:$A$602,$A23))</f>
        <v/>
      </c>
      <c r="G23" s="17">
        <f>IF(SUMIFS('Weekly log'!$C$3:$C$602,'Weekly log'!$A$3:$A$602,$A23)=0,"",SUMIFS('Weekly log'!$H$3:$H$602,'Weekly log'!$A$3:$A$602,$A23))</f>
        <v/>
      </c>
      <c r="H23" s="15">
        <f>IF(SUMIFS('Weekly log'!$C$3:$C$602,'Weekly log'!$A$3:$A$602,$A23)=0,"",IFERROR(C23/B23,""))</f>
        <v/>
      </c>
      <c r="I23" s="15">
        <f>IF(SUMIFS('Weekly log'!$C$3:$C$602,'Weekly log'!$A$3:$A$602,$A23)=0,"",IFERROR(D23/B23,""))</f>
        <v/>
      </c>
      <c r="J23" s="15">
        <f>IF(SUMIFS('Weekly log'!$C$3:$C$602,'Weekly log'!$A$3:$A$602,$A23)=0,"",IFERROR((E23+F23)/C23,""))</f>
        <v/>
      </c>
      <c r="K23" s="17">
        <f>IF(SUMIFS('Weekly log'!$C$3:$C$602,'Weekly log'!$A$3:$A$602,$A23)=0,"",IFERROR(G23/B23,""))</f>
        <v/>
      </c>
      <c r="L23" s="15">
        <f>'Settings'!$B$6</f>
        <v/>
      </c>
    </row>
    <row r="24">
      <c r="A24" s="24">
        <f>$B$4-56</f>
        <v/>
      </c>
      <c r="B24" s="16">
        <f>IF(SUMIFS('Weekly log'!$C$3:$C$602,'Weekly log'!$A$3:$A$602,$A24)=0,"",SUMIFS('Weekly log'!$C$3:$C$602,'Weekly log'!$A$3:$A$602,$A24))</f>
        <v/>
      </c>
      <c r="C24" s="16">
        <f>IF(SUMIFS('Weekly log'!$C$3:$C$602,'Weekly log'!$A$3:$A$602,$A24)=0,"",SUMIFS('Weekly log'!$D$3:$D$602,'Weekly log'!$A$3:$A$602,$A24))</f>
        <v/>
      </c>
      <c r="D24" s="16">
        <f>IF(SUMIFS('Weekly log'!$C$3:$C$602,'Weekly log'!$A$3:$A$602,$A24)=0,"",SUMIFS('Weekly log'!$E$3:$E$602,'Weekly log'!$A$3:$A$602,$A24))</f>
        <v/>
      </c>
      <c r="E24" s="16">
        <f>IF(SUMIFS('Weekly log'!$C$3:$C$602,'Weekly log'!$A$3:$A$602,$A24)=0,"",SUMIFS('Weekly log'!$F$3:$F$602,'Weekly log'!$A$3:$A$602,$A24))</f>
        <v/>
      </c>
      <c r="F24" s="16">
        <f>IF(SUMIFS('Weekly log'!$C$3:$C$602,'Weekly log'!$A$3:$A$602,$A24)=0,"",SUMIFS('Weekly log'!$G$3:$G$602,'Weekly log'!$A$3:$A$602,$A24))</f>
        <v/>
      </c>
      <c r="G24" s="17">
        <f>IF(SUMIFS('Weekly log'!$C$3:$C$602,'Weekly log'!$A$3:$A$602,$A24)=0,"",SUMIFS('Weekly log'!$H$3:$H$602,'Weekly log'!$A$3:$A$602,$A24))</f>
        <v/>
      </c>
      <c r="H24" s="15">
        <f>IF(SUMIFS('Weekly log'!$C$3:$C$602,'Weekly log'!$A$3:$A$602,$A24)=0,"",IFERROR(C24/B24,""))</f>
        <v/>
      </c>
      <c r="I24" s="15">
        <f>IF(SUMIFS('Weekly log'!$C$3:$C$602,'Weekly log'!$A$3:$A$602,$A24)=0,"",IFERROR(D24/B24,""))</f>
        <v/>
      </c>
      <c r="J24" s="15">
        <f>IF(SUMIFS('Weekly log'!$C$3:$C$602,'Weekly log'!$A$3:$A$602,$A24)=0,"",IFERROR((E24+F24)/C24,""))</f>
        <v/>
      </c>
      <c r="K24" s="17">
        <f>IF(SUMIFS('Weekly log'!$C$3:$C$602,'Weekly log'!$A$3:$A$602,$A24)=0,"",IFERROR(G24/B24,""))</f>
        <v/>
      </c>
      <c r="L24" s="15">
        <f>'Settings'!$B$6</f>
        <v/>
      </c>
    </row>
    <row r="25">
      <c r="A25" s="24">
        <f>$B$4-49</f>
        <v/>
      </c>
      <c r="B25" s="16">
        <f>IF(SUMIFS('Weekly log'!$C$3:$C$602,'Weekly log'!$A$3:$A$602,$A25)=0,"",SUMIFS('Weekly log'!$C$3:$C$602,'Weekly log'!$A$3:$A$602,$A25))</f>
        <v/>
      </c>
      <c r="C25" s="16">
        <f>IF(SUMIFS('Weekly log'!$C$3:$C$602,'Weekly log'!$A$3:$A$602,$A25)=0,"",SUMIFS('Weekly log'!$D$3:$D$602,'Weekly log'!$A$3:$A$602,$A25))</f>
        <v/>
      </c>
      <c r="D25" s="16">
        <f>IF(SUMIFS('Weekly log'!$C$3:$C$602,'Weekly log'!$A$3:$A$602,$A25)=0,"",SUMIFS('Weekly log'!$E$3:$E$602,'Weekly log'!$A$3:$A$602,$A25))</f>
        <v/>
      </c>
      <c r="E25" s="16">
        <f>IF(SUMIFS('Weekly log'!$C$3:$C$602,'Weekly log'!$A$3:$A$602,$A25)=0,"",SUMIFS('Weekly log'!$F$3:$F$602,'Weekly log'!$A$3:$A$602,$A25))</f>
        <v/>
      </c>
      <c r="F25" s="16">
        <f>IF(SUMIFS('Weekly log'!$C$3:$C$602,'Weekly log'!$A$3:$A$602,$A25)=0,"",SUMIFS('Weekly log'!$G$3:$G$602,'Weekly log'!$A$3:$A$602,$A25))</f>
        <v/>
      </c>
      <c r="G25" s="17">
        <f>IF(SUMIFS('Weekly log'!$C$3:$C$602,'Weekly log'!$A$3:$A$602,$A25)=0,"",SUMIFS('Weekly log'!$H$3:$H$602,'Weekly log'!$A$3:$A$602,$A25))</f>
        <v/>
      </c>
      <c r="H25" s="15">
        <f>IF(SUMIFS('Weekly log'!$C$3:$C$602,'Weekly log'!$A$3:$A$602,$A25)=0,"",IFERROR(C25/B25,""))</f>
        <v/>
      </c>
      <c r="I25" s="15">
        <f>IF(SUMIFS('Weekly log'!$C$3:$C$602,'Weekly log'!$A$3:$A$602,$A25)=0,"",IFERROR(D25/B25,""))</f>
        <v/>
      </c>
      <c r="J25" s="15">
        <f>IF(SUMIFS('Weekly log'!$C$3:$C$602,'Weekly log'!$A$3:$A$602,$A25)=0,"",IFERROR((E25+F25)/C25,""))</f>
        <v/>
      </c>
      <c r="K25" s="17">
        <f>IF(SUMIFS('Weekly log'!$C$3:$C$602,'Weekly log'!$A$3:$A$602,$A25)=0,"",IFERROR(G25/B25,""))</f>
        <v/>
      </c>
      <c r="L25" s="15">
        <f>'Settings'!$B$6</f>
        <v/>
      </c>
    </row>
    <row r="26">
      <c r="A26" s="24">
        <f>$B$4-42</f>
        <v/>
      </c>
      <c r="B26" s="16">
        <f>IF(SUMIFS('Weekly log'!$C$3:$C$602,'Weekly log'!$A$3:$A$602,$A26)=0,"",SUMIFS('Weekly log'!$C$3:$C$602,'Weekly log'!$A$3:$A$602,$A26))</f>
        <v/>
      </c>
      <c r="C26" s="16">
        <f>IF(SUMIFS('Weekly log'!$C$3:$C$602,'Weekly log'!$A$3:$A$602,$A26)=0,"",SUMIFS('Weekly log'!$D$3:$D$602,'Weekly log'!$A$3:$A$602,$A26))</f>
        <v/>
      </c>
      <c r="D26" s="16">
        <f>IF(SUMIFS('Weekly log'!$C$3:$C$602,'Weekly log'!$A$3:$A$602,$A26)=0,"",SUMIFS('Weekly log'!$E$3:$E$602,'Weekly log'!$A$3:$A$602,$A26))</f>
        <v/>
      </c>
      <c r="E26" s="16">
        <f>IF(SUMIFS('Weekly log'!$C$3:$C$602,'Weekly log'!$A$3:$A$602,$A26)=0,"",SUMIFS('Weekly log'!$F$3:$F$602,'Weekly log'!$A$3:$A$602,$A26))</f>
        <v/>
      </c>
      <c r="F26" s="16">
        <f>IF(SUMIFS('Weekly log'!$C$3:$C$602,'Weekly log'!$A$3:$A$602,$A26)=0,"",SUMIFS('Weekly log'!$G$3:$G$602,'Weekly log'!$A$3:$A$602,$A26))</f>
        <v/>
      </c>
      <c r="G26" s="17">
        <f>IF(SUMIFS('Weekly log'!$C$3:$C$602,'Weekly log'!$A$3:$A$602,$A26)=0,"",SUMIFS('Weekly log'!$H$3:$H$602,'Weekly log'!$A$3:$A$602,$A26))</f>
        <v/>
      </c>
      <c r="H26" s="15">
        <f>IF(SUMIFS('Weekly log'!$C$3:$C$602,'Weekly log'!$A$3:$A$602,$A26)=0,"",IFERROR(C26/B26,""))</f>
        <v/>
      </c>
      <c r="I26" s="15">
        <f>IF(SUMIFS('Weekly log'!$C$3:$C$602,'Weekly log'!$A$3:$A$602,$A26)=0,"",IFERROR(D26/B26,""))</f>
        <v/>
      </c>
      <c r="J26" s="15">
        <f>IF(SUMIFS('Weekly log'!$C$3:$C$602,'Weekly log'!$A$3:$A$602,$A26)=0,"",IFERROR((E26+F26)/C26,""))</f>
        <v/>
      </c>
      <c r="K26" s="17">
        <f>IF(SUMIFS('Weekly log'!$C$3:$C$602,'Weekly log'!$A$3:$A$602,$A26)=0,"",IFERROR(G26/B26,""))</f>
        <v/>
      </c>
      <c r="L26" s="15">
        <f>'Settings'!$B$6</f>
        <v/>
      </c>
    </row>
    <row r="27">
      <c r="A27" s="24">
        <f>$B$4-35</f>
        <v/>
      </c>
      <c r="B27" s="16">
        <f>IF(SUMIFS('Weekly log'!$C$3:$C$602,'Weekly log'!$A$3:$A$602,$A27)=0,"",SUMIFS('Weekly log'!$C$3:$C$602,'Weekly log'!$A$3:$A$602,$A27))</f>
        <v/>
      </c>
      <c r="C27" s="16">
        <f>IF(SUMIFS('Weekly log'!$C$3:$C$602,'Weekly log'!$A$3:$A$602,$A27)=0,"",SUMIFS('Weekly log'!$D$3:$D$602,'Weekly log'!$A$3:$A$602,$A27))</f>
        <v/>
      </c>
      <c r="D27" s="16">
        <f>IF(SUMIFS('Weekly log'!$C$3:$C$602,'Weekly log'!$A$3:$A$602,$A27)=0,"",SUMIFS('Weekly log'!$E$3:$E$602,'Weekly log'!$A$3:$A$602,$A27))</f>
        <v/>
      </c>
      <c r="E27" s="16">
        <f>IF(SUMIFS('Weekly log'!$C$3:$C$602,'Weekly log'!$A$3:$A$602,$A27)=0,"",SUMIFS('Weekly log'!$F$3:$F$602,'Weekly log'!$A$3:$A$602,$A27))</f>
        <v/>
      </c>
      <c r="F27" s="16">
        <f>IF(SUMIFS('Weekly log'!$C$3:$C$602,'Weekly log'!$A$3:$A$602,$A27)=0,"",SUMIFS('Weekly log'!$G$3:$G$602,'Weekly log'!$A$3:$A$602,$A27))</f>
        <v/>
      </c>
      <c r="G27" s="17">
        <f>IF(SUMIFS('Weekly log'!$C$3:$C$602,'Weekly log'!$A$3:$A$602,$A27)=0,"",SUMIFS('Weekly log'!$H$3:$H$602,'Weekly log'!$A$3:$A$602,$A27))</f>
        <v/>
      </c>
      <c r="H27" s="15">
        <f>IF(SUMIFS('Weekly log'!$C$3:$C$602,'Weekly log'!$A$3:$A$602,$A27)=0,"",IFERROR(C27/B27,""))</f>
        <v/>
      </c>
      <c r="I27" s="15">
        <f>IF(SUMIFS('Weekly log'!$C$3:$C$602,'Weekly log'!$A$3:$A$602,$A27)=0,"",IFERROR(D27/B27,""))</f>
        <v/>
      </c>
      <c r="J27" s="15">
        <f>IF(SUMIFS('Weekly log'!$C$3:$C$602,'Weekly log'!$A$3:$A$602,$A27)=0,"",IFERROR((E27+F27)/C27,""))</f>
        <v/>
      </c>
      <c r="K27" s="17">
        <f>IF(SUMIFS('Weekly log'!$C$3:$C$602,'Weekly log'!$A$3:$A$602,$A27)=0,"",IFERROR(G27/B27,""))</f>
        <v/>
      </c>
      <c r="L27" s="15">
        <f>'Settings'!$B$6</f>
        <v/>
      </c>
    </row>
    <row r="28">
      <c r="A28" s="24">
        <f>$B$4-28</f>
        <v/>
      </c>
      <c r="B28" s="16">
        <f>IF(SUMIFS('Weekly log'!$C$3:$C$602,'Weekly log'!$A$3:$A$602,$A28)=0,"",SUMIFS('Weekly log'!$C$3:$C$602,'Weekly log'!$A$3:$A$602,$A28))</f>
        <v/>
      </c>
      <c r="C28" s="16">
        <f>IF(SUMIFS('Weekly log'!$C$3:$C$602,'Weekly log'!$A$3:$A$602,$A28)=0,"",SUMIFS('Weekly log'!$D$3:$D$602,'Weekly log'!$A$3:$A$602,$A28))</f>
        <v/>
      </c>
      <c r="D28" s="16">
        <f>IF(SUMIFS('Weekly log'!$C$3:$C$602,'Weekly log'!$A$3:$A$602,$A28)=0,"",SUMIFS('Weekly log'!$E$3:$E$602,'Weekly log'!$A$3:$A$602,$A28))</f>
        <v/>
      </c>
      <c r="E28" s="16">
        <f>IF(SUMIFS('Weekly log'!$C$3:$C$602,'Weekly log'!$A$3:$A$602,$A28)=0,"",SUMIFS('Weekly log'!$F$3:$F$602,'Weekly log'!$A$3:$A$602,$A28))</f>
        <v/>
      </c>
      <c r="F28" s="16">
        <f>IF(SUMIFS('Weekly log'!$C$3:$C$602,'Weekly log'!$A$3:$A$602,$A28)=0,"",SUMIFS('Weekly log'!$G$3:$G$602,'Weekly log'!$A$3:$A$602,$A28))</f>
        <v/>
      </c>
      <c r="G28" s="17">
        <f>IF(SUMIFS('Weekly log'!$C$3:$C$602,'Weekly log'!$A$3:$A$602,$A28)=0,"",SUMIFS('Weekly log'!$H$3:$H$602,'Weekly log'!$A$3:$A$602,$A28))</f>
        <v/>
      </c>
      <c r="H28" s="15">
        <f>IF(SUMIFS('Weekly log'!$C$3:$C$602,'Weekly log'!$A$3:$A$602,$A28)=0,"",IFERROR(C28/B28,""))</f>
        <v/>
      </c>
      <c r="I28" s="15">
        <f>IF(SUMIFS('Weekly log'!$C$3:$C$602,'Weekly log'!$A$3:$A$602,$A28)=0,"",IFERROR(D28/B28,""))</f>
        <v/>
      </c>
      <c r="J28" s="15">
        <f>IF(SUMIFS('Weekly log'!$C$3:$C$602,'Weekly log'!$A$3:$A$602,$A28)=0,"",IFERROR((E28+F28)/C28,""))</f>
        <v/>
      </c>
      <c r="K28" s="17">
        <f>IF(SUMIFS('Weekly log'!$C$3:$C$602,'Weekly log'!$A$3:$A$602,$A28)=0,"",IFERROR(G28/B28,""))</f>
        <v/>
      </c>
      <c r="L28" s="15">
        <f>'Settings'!$B$6</f>
        <v/>
      </c>
    </row>
    <row r="29">
      <c r="A29" s="24">
        <f>$B$4-21</f>
        <v/>
      </c>
      <c r="B29" s="16">
        <f>IF(SUMIFS('Weekly log'!$C$3:$C$602,'Weekly log'!$A$3:$A$602,$A29)=0,"",SUMIFS('Weekly log'!$C$3:$C$602,'Weekly log'!$A$3:$A$602,$A29))</f>
        <v/>
      </c>
      <c r="C29" s="16">
        <f>IF(SUMIFS('Weekly log'!$C$3:$C$602,'Weekly log'!$A$3:$A$602,$A29)=0,"",SUMIFS('Weekly log'!$D$3:$D$602,'Weekly log'!$A$3:$A$602,$A29))</f>
        <v/>
      </c>
      <c r="D29" s="16">
        <f>IF(SUMIFS('Weekly log'!$C$3:$C$602,'Weekly log'!$A$3:$A$602,$A29)=0,"",SUMIFS('Weekly log'!$E$3:$E$602,'Weekly log'!$A$3:$A$602,$A29))</f>
        <v/>
      </c>
      <c r="E29" s="16">
        <f>IF(SUMIFS('Weekly log'!$C$3:$C$602,'Weekly log'!$A$3:$A$602,$A29)=0,"",SUMIFS('Weekly log'!$F$3:$F$602,'Weekly log'!$A$3:$A$602,$A29))</f>
        <v/>
      </c>
      <c r="F29" s="16">
        <f>IF(SUMIFS('Weekly log'!$C$3:$C$602,'Weekly log'!$A$3:$A$602,$A29)=0,"",SUMIFS('Weekly log'!$G$3:$G$602,'Weekly log'!$A$3:$A$602,$A29))</f>
        <v/>
      </c>
      <c r="G29" s="17">
        <f>IF(SUMIFS('Weekly log'!$C$3:$C$602,'Weekly log'!$A$3:$A$602,$A29)=0,"",SUMIFS('Weekly log'!$H$3:$H$602,'Weekly log'!$A$3:$A$602,$A29))</f>
        <v/>
      </c>
      <c r="H29" s="15">
        <f>IF(SUMIFS('Weekly log'!$C$3:$C$602,'Weekly log'!$A$3:$A$602,$A29)=0,"",IFERROR(C29/B29,""))</f>
        <v/>
      </c>
      <c r="I29" s="15">
        <f>IF(SUMIFS('Weekly log'!$C$3:$C$602,'Weekly log'!$A$3:$A$602,$A29)=0,"",IFERROR(D29/B29,""))</f>
        <v/>
      </c>
      <c r="J29" s="15">
        <f>IF(SUMIFS('Weekly log'!$C$3:$C$602,'Weekly log'!$A$3:$A$602,$A29)=0,"",IFERROR((E29+F29)/C29,""))</f>
        <v/>
      </c>
      <c r="K29" s="17">
        <f>IF(SUMIFS('Weekly log'!$C$3:$C$602,'Weekly log'!$A$3:$A$602,$A29)=0,"",IFERROR(G29/B29,""))</f>
        <v/>
      </c>
      <c r="L29" s="15">
        <f>'Settings'!$B$6</f>
        <v/>
      </c>
    </row>
    <row r="30">
      <c r="A30" s="24">
        <f>$B$4-14</f>
        <v/>
      </c>
      <c r="B30" s="16">
        <f>IF(SUMIFS('Weekly log'!$C$3:$C$602,'Weekly log'!$A$3:$A$602,$A30)=0,"",SUMIFS('Weekly log'!$C$3:$C$602,'Weekly log'!$A$3:$A$602,$A30))</f>
        <v/>
      </c>
      <c r="C30" s="16">
        <f>IF(SUMIFS('Weekly log'!$C$3:$C$602,'Weekly log'!$A$3:$A$602,$A30)=0,"",SUMIFS('Weekly log'!$D$3:$D$602,'Weekly log'!$A$3:$A$602,$A30))</f>
        <v/>
      </c>
      <c r="D30" s="16">
        <f>IF(SUMIFS('Weekly log'!$C$3:$C$602,'Weekly log'!$A$3:$A$602,$A30)=0,"",SUMIFS('Weekly log'!$E$3:$E$602,'Weekly log'!$A$3:$A$602,$A30))</f>
        <v/>
      </c>
      <c r="E30" s="16">
        <f>IF(SUMIFS('Weekly log'!$C$3:$C$602,'Weekly log'!$A$3:$A$602,$A30)=0,"",SUMIFS('Weekly log'!$F$3:$F$602,'Weekly log'!$A$3:$A$602,$A30))</f>
        <v/>
      </c>
      <c r="F30" s="16">
        <f>IF(SUMIFS('Weekly log'!$C$3:$C$602,'Weekly log'!$A$3:$A$602,$A30)=0,"",SUMIFS('Weekly log'!$G$3:$G$602,'Weekly log'!$A$3:$A$602,$A30))</f>
        <v/>
      </c>
      <c r="G30" s="17">
        <f>IF(SUMIFS('Weekly log'!$C$3:$C$602,'Weekly log'!$A$3:$A$602,$A30)=0,"",SUMIFS('Weekly log'!$H$3:$H$602,'Weekly log'!$A$3:$A$602,$A30))</f>
        <v/>
      </c>
      <c r="H30" s="15">
        <f>IF(SUMIFS('Weekly log'!$C$3:$C$602,'Weekly log'!$A$3:$A$602,$A30)=0,"",IFERROR(C30/B30,""))</f>
        <v/>
      </c>
      <c r="I30" s="15">
        <f>IF(SUMIFS('Weekly log'!$C$3:$C$602,'Weekly log'!$A$3:$A$602,$A30)=0,"",IFERROR(D30/B30,""))</f>
        <v/>
      </c>
      <c r="J30" s="15">
        <f>IF(SUMIFS('Weekly log'!$C$3:$C$602,'Weekly log'!$A$3:$A$602,$A30)=0,"",IFERROR((E30+F30)/C30,""))</f>
        <v/>
      </c>
      <c r="K30" s="17">
        <f>IF(SUMIFS('Weekly log'!$C$3:$C$602,'Weekly log'!$A$3:$A$602,$A30)=0,"",IFERROR(G30/B30,""))</f>
        <v/>
      </c>
      <c r="L30" s="15">
        <f>'Settings'!$B$6</f>
        <v/>
      </c>
    </row>
    <row r="31">
      <c r="A31" s="24">
        <f>$B$4-7</f>
        <v/>
      </c>
      <c r="B31" s="16">
        <f>IF(SUMIFS('Weekly log'!$C$3:$C$602,'Weekly log'!$A$3:$A$602,$A31)=0,"",SUMIFS('Weekly log'!$C$3:$C$602,'Weekly log'!$A$3:$A$602,$A31))</f>
        <v/>
      </c>
      <c r="C31" s="16">
        <f>IF(SUMIFS('Weekly log'!$C$3:$C$602,'Weekly log'!$A$3:$A$602,$A31)=0,"",SUMIFS('Weekly log'!$D$3:$D$602,'Weekly log'!$A$3:$A$602,$A31))</f>
        <v/>
      </c>
      <c r="D31" s="16">
        <f>IF(SUMIFS('Weekly log'!$C$3:$C$602,'Weekly log'!$A$3:$A$602,$A31)=0,"",SUMIFS('Weekly log'!$E$3:$E$602,'Weekly log'!$A$3:$A$602,$A31))</f>
        <v/>
      </c>
      <c r="E31" s="16">
        <f>IF(SUMIFS('Weekly log'!$C$3:$C$602,'Weekly log'!$A$3:$A$602,$A31)=0,"",SUMIFS('Weekly log'!$F$3:$F$602,'Weekly log'!$A$3:$A$602,$A31))</f>
        <v/>
      </c>
      <c r="F31" s="16">
        <f>IF(SUMIFS('Weekly log'!$C$3:$C$602,'Weekly log'!$A$3:$A$602,$A31)=0,"",SUMIFS('Weekly log'!$G$3:$G$602,'Weekly log'!$A$3:$A$602,$A31))</f>
        <v/>
      </c>
      <c r="G31" s="17">
        <f>IF(SUMIFS('Weekly log'!$C$3:$C$602,'Weekly log'!$A$3:$A$602,$A31)=0,"",SUMIFS('Weekly log'!$H$3:$H$602,'Weekly log'!$A$3:$A$602,$A31))</f>
        <v/>
      </c>
      <c r="H31" s="15">
        <f>IF(SUMIFS('Weekly log'!$C$3:$C$602,'Weekly log'!$A$3:$A$602,$A31)=0,"",IFERROR(C31/B31,""))</f>
        <v/>
      </c>
      <c r="I31" s="15">
        <f>IF(SUMIFS('Weekly log'!$C$3:$C$602,'Weekly log'!$A$3:$A$602,$A31)=0,"",IFERROR(D31/B31,""))</f>
        <v/>
      </c>
      <c r="J31" s="15">
        <f>IF(SUMIFS('Weekly log'!$C$3:$C$602,'Weekly log'!$A$3:$A$602,$A31)=0,"",IFERROR((E31+F31)/C31,""))</f>
        <v/>
      </c>
      <c r="K31" s="17">
        <f>IF(SUMIFS('Weekly log'!$C$3:$C$602,'Weekly log'!$A$3:$A$602,$A31)=0,"",IFERROR(G31/B31,""))</f>
        <v/>
      </c>
      <c r="L31" s="15">
        <f>'Settings'!$B$6</f>
        <v/>
      </c>
    </row>
    <row r="32">
      <c r="A32" s="24">
        <f>$B$4-0</f>
        <v/>
      </c>
      <c r="B32" s="16">
        <f>IF(SUMIFS('Weekly log'!$C$3:$C$602,'Weekly log'!$A$3:$A$602,$A32)=0,"",SUMIFS('Weekly log'!$C$3:$C$602,'Weekly log'!$A$3:$A$602,$A32))</f>
        <v/>
      </c>
      <c r="C32" s="16">
        <f>IF(SUMIFS('Weekly log'!$C$3:$C$602,'Weekly log'!$A$3:$A$602,$A32)=0,"",SUMIFS('Weekly log'!$D$3:$D$602,'Weekly log'!$A$3:$A$602,$A32))</f>
        <v/>
      </c>
      <c r="D32" s="16">
        <f>IF(SUMIFS('Weekly log'!$C$3:$C$602,'Weekly log'!$A$3:$A$602,$A32)=0,"",SUMIFS('Weekly log'!$E$3:$E$602,'Weekly log'!$A$3:$A$602,$A32))</f>
        <v/>
      </c>
      <c r="E32" s="16">
        <f>IF(SUMIFS('Weekly log'!$C$3:$C$602,'Weekly log'!$A$3:$A$602,$A32)=0,"",SUMIFS('Weekly log'!$F$3:$F$602,'Weekly log'!$A$3:$A$602,$A32))</f>
        <v/>
      </c>
      <c r="F32" s="16">
        <f>IF(SUMIFS('Weekly log'!$C$3:$C$602,'Weekly log'!$A$3:$A$602,$A32)=0,"",SUMIFS('Weekly log'!$G$3:$G$602,'Weekly log'!$A$3:$A$602,$A32))</f>
        <v/>
      </c>
      <c r="G32" s="17">
        <f>IF(SUMIFS('Weekly log'!$C$3:$C$602,'Weekly log'!$A$3:$A$602,$A32)=0,"",SUMIFS('Weekly log'!$H$3:$H$602,'Weekly log'!$A$3:$A$602,$A32))</f>
        <v/>
      </c>
      <c r="H32" s="15">
        <f>IF(SUMIFS('Weekly log'!$C$3:$C$602,'Weekly log'!$A$3:$A$602,$A32)=0,"",IFERROR(C32/B32,""))</f>
        <v/>
      </c>
      <c r="I32" s="15">
        <f>IF(SUMIFS('Weekly log'!$C$3:$C$602,'Weekly log'!$A$3:$A$602,$A32)=0,"",IFERROR(D32/B32,""))</f>
        <v/>
      </c>
      <c r="J32" s="15">
        <f>IF(SUMIFS('Weekly log'!$C$3:$C$602,'Weekly log'!$A$3:$A$602,$A32)=0,"",IFERROR((E32+F32)/C32,""))</f>
        <v/>
      </c>
      <c r="K32" s="17">
        <f>IF(SUMIFS('Weekly log'!$C$3:$C$602,'Weekly log'!$A$3:$A$602,$A32)=0,"",IFERROR(G32/B32,""))</f>
        <v/>
      </c>
      <c r="L32" s="15">
        <f>'Settings'!$B$6</f>
        <v/>
      </c>
    </row>
    <row r="34">
      <c r="A34" s="9" t="inlineStr">
        <is>
          <t>Utilisation by chair, month by month</t>
        </is>
      </c>
    </row>
    <row r="35" ht="32" customHeight="1">
      <c r="A35" s="7" t="inlineStr">
        <is>
          <t>Chair</t>
        </is>
      </c>
      <c r="B35" s="25">
        <f>DATE(YEAR($B$4),MONTH($B$4)-5,1)</f>
        <v/>
      </c>
      <c r="C35" s="25">
        <f>DATE(YEAR($B$4),MONTH($B$4)-4,1)</f>
        <v/>
      </c>
      <c r="D35" s="25">
        <f>DATE(YEAR($B$4),MONTH($B$4)-3,1)</f>
        <v/>
      </c>
      <c r="E35" s="25">
        <f>DATE(YEAR($B$4),MONTH($B$4)-2,1)</f>
        <v/>
      </c>
      <c r="F35" s="25">
        <f>DATE(YEAR($B$4),MONTH($B$4)-1,1)</f>
        <v/>
      </c>
      <c r="G35" s="25">
        <f>DATE(YEAR($B$4),MONTH($B$4)-0,1)</f>
        <v/>
      </c>
    </row>
    <row r="36">
      <c r="A36" s="20">
        <f>IF(INDEX(Chairs,1)="","",INDEX(Chairs,1))</f>
        <v/>
      </c>
      <c r="B36" s="15">
        <f>IF($A36="","",IFERROR(SUMIFS('Weekly log'!$E$3:$E$602,'Weekly log'!$P$3:$P$602,B$35,'Weekly log'!$B$3:$B$602,$A36)/SUMIFS('Weekly log'!$C$3:$C$602,'Weekly log'!$P$3:$P$602,B$35,'Weekly log'!$B$3:$B$602,$A36),""))</f>
        <v/>
      </c>
      <c r="C36" s="15">
        <f>IF($A36="","",IFERROR(SUMIFS('Weekly log'!$E$3:$E$602,'Weekly log'!$P$3:$P$602,C$35,'Weekly log'!$B$3:$B$602,$A36)/SUMIFS('Weekly log'!$C$3:$C$602,'Weekly log'!$P$3:$P$602,C$35,'Weekly log'!$B$3:$B$602,$A36),""))</f>
        <v/>
      </c>
      <c r="D36" s="15">
        <f>IF($A36="","",IFERROR(SUMIFS('Weekly log'!$E$3:$E$602,'Weekly log'!$P$3:$P$602,D$35,'Weekly log'!$B$3:$B$602,$A36)/SUMIFS('Weekly log'!$C$3:$C$602,'Weekly log'!$P$3:$P$602,D$35,'Weekly log'!$B$3:$B$602,$A36),""))</f>
        <v/>
      </c>
      <c r="E36" s="15">
        <f>IF($A36="","",IFERROR(SUMIFS('Weekly log'!$E$3:$E$602,'Weekly log'!$P$3:$P$602,E$35,'Weekly log'!$B$3:$B$602,$A36)/SUMIFS('Weekly log'!$C$3:$C$602,'Weekly log'!$P$3:$P$602,E$35,'Weekly log'!$B$3:$B$602,$A36),""))</f>
        <v/>
      </c>
      <c r="F36" s="15">
        <f>IF($A36="","",IFERROR(SUMIFS('Weekly log'!$E$3:$E$602,'Weekly log'!$P$3:$P$602,F$35,'Weekly log'!$B$3:$B$602,$A36)/SUMIFS('Weekly log'!$C$3:$C$602,'Weekly log'!$P$3:$P$602,F$35,'Weekly log'!$B$3:$B$602,$A36),""))</f>
        <v/>
      </c>
      <c r="G36" s="15">
        <f>IF($A36="","",IFERROR(SUMIFS('Weekly log'!$E$3:$E$602,'Weekly log'!$P$3:$P$602,G$35,'Weekly log'!$B$3:$B$602,$A36)/SUMIFS('Weekly log'!$C$3:$C$602,'Weekly log'!$P$3:$P$602,G$35,'Weekly log'!$B$3:$B$602,$A36),""))</f>
        <v/>
      </c>
    </row>
    <row r="37">
      <c r="A37" s="20">
        <f>IF(INDEX(Chairs,2)="","",INDEX(Chairs,2))</f>
        <v/>
      </c>
      <c r="B37" s="15">
        <f>IF($A37="","",IFERROR(SUMIFS('Weekly log'!$E$3:$E$602,'Weekly log'!$P$3:$P$602,B$35,'Weekly log'!$B$3:$B$602,$A37)/SUMIFS('Weekly log'!$C$3:$C$602,'Weekly log'!$P$3:$P$602,B$35,'Weekly log'!$B$3:$B$602,$A37),""))</f>
        <v/>
      </c>
      <c r="C37" s="15">
        <f>IF($A37="","",IFERROR(SUMIFS('Weekly log'!$E$3:$E$602,'Weekly log'!$P$3:$P$602,C$35,'Weekly log'!$B$3:$B$602,$A37)/SUMIFS('Weekly log'!$C$3:$C$602,'Weekly log'!$P$3:$P$602,C$35,'Weekly log'!$B$3:$B$602,$A37),""))</f>
        <v/>
      </c>
      <c r="D37" s="15">
        <f>IF($A37="","",IFERROR(SUMIFS('Weekly log'!$E$3:$E$602,'Weekly log'!$P$3:$P$602,D$35,'Weekly log'!$B$3:$B$602,$A37)/SUMIFS('Weekly log'!$C$3:$C$602,'Weekly log'!$P$3:$P$602,D$35,'Weekly log'!$B$3:$B$602,$A37),""))</f>
        <v/>
      </c>
      <c r="E37" s="15">
        <f>IF($A37="","",IFERROR(SUMIFS('Weekly log'!$E$3:$E$602,'Weekly log'!$P$3:$P$602,E$35,'Weekly log'!$B$3:$B$602,$A37)/SUMIFS('Weekly log'!$C$3:$C$602,'Weekly log'!$P$3:$P$602,E$35,'Weekly log'!$B$3:$B$602,$A37),""))</f>
        <v/>
      </c>
      <c r="F37" s="15">
        <f>IF($A37="","",IFERROR(SUMIFS('Weekly log'!$E$3:$E$602,'Weekly log'!$P$3:$P$602,F$35,'Weekly log'!$B$3:$B$602,$A37)/SUMIFS('Weekly log'!$C$3:$C$602,'Weekly log'!$P$3:$P$602,F$35,'Weekly log'!$B$3:$B$602,$A37),""))</f>
        <v/>
      </c>
      <c r="G37" s="15">
        <f>IF($A37="","",IFERROR(SUMIFS('Weekly log'!$E$3:$E$602,'Weekly log'!$P$3:$P$602,G$35,'Weekly log'!$B$3:$B$602,$A37)/SUMIFS('Weekly log'!$C$3:$C$602,'Weekly log'!$P$3:$P$602,G$35,'Weekly log'!$B$3:$B$602,$A37),""))</f>
        <v/>
      </c>
    </row>
    <row r="38">
      <c r="A38" s="20">
        <f>IF(INDEX(Chairs,3)="","",INDEX(Chairs,3))</f>
        <v/>
      </c>
      <c r="B38" s="15">
        <f>IF($A38="","",IFERROR(SUMIFS('Weekly log'!$E$3:$E$602,'Weekly log'!$P$3:$P$602,B$35,'Weekly log'!$B$3:$B$602,$A38)/SUMIFS('Weekly log'!$C$3:$C$602,'Weekly log'!$P$3:$P$602,B$35,'Weekly log'!$B$3:$B$602,$A38),""))</f>
        <v/>
      </c>
      <c r="C38" s="15">
        <f>IF($A38="","",IFERROR(SUMIFS('Weekly log'!$E$3:$E$602,'Weekly log'!$P$3:$P$602,C$35,'Weekly log'!$B$3:$B$602,$A38)/SUMIFS('Weekly log'!$C$3:$C$602,'Weekly log'!$P$3:$P$602,C$35,'Weekly log'!$B$3:$B$602,$A38),""))</f>
        <v/>
      </c>
      <c r="D38" s="15">
        <f>IF($A38="","",IFERROR(SUMIFS('Weekly log'!$E$3:$E$602,'Weekly log'!$P$3:$P$602,D$35,'Weekly log'!$B$3:$B$602,$A38)/SUMIFS('Weekly log'!$C$3:$C$602,'Weekly log'!$P$3:$P$602,D$35,'Weekly log'!$B$3:$B$602,$A38),""))</f>
        <v/>
      </c>
      <c r="E38" s="15">
        <f>IF($A38="","",IFERROR(SUMIFS('Weekly log'!$E$3:$E$602,'Weekly log'!$P$3:$P$602,E$35,'Weekly log'!$B$3:$B$602,$A38)/SUMIFS('Weekly log'!$C$3:$C$602,'Weekly log'!$P$3:$P$602,E$35,'Weekly log'!$B$3:$B$602,$A38),""))</f>
        <v/>
      </c>
      <c r="F38" s="15">
        <f>IF($A38="","",IFERROR(SUMIFS('Weekly log'!$E$3:$E$602,'Weekly log'!$P$3:$P$602,F$35,'Weekly log'!$B$3:$B$602,$A38)/SUMIFS('Weekly log'!$C$3:$C$602,'Weekly log'!$P$3:$P$602,F$35,'Weekly log'!$B$3:$B$602,$A38),""))</f>
        <v/>
      </c>
      <c r="G38" s="15">
        <f>IF($A38="","",IFERROR(SUMIFS('Weekly log'!$E$3:$E$602,'Weekly log'!$P$3:$P$602,G$35,'Weekly log'!$B$3:$B$602,$A38)/SUMIFS('Weekly log'!$C$3:$C$602,'Weekly log'!$P$3:$P$602,G$35,'Weekly log'!$B$3:$B$602,$A38),""))</f>
        <v/>
      </c>
    </row>
    <row r="39">
      <c r="A39" s="20">
        <f>IF(INDEX(Chairs,4)="","",INDEX(Chairs,4))</f>
        <v/>
      </c>
      <c r="B39" s="15">
        <f>IF($A39="","",IFERROR(SUMIFS('Weekly log'!$E$3:$E$602,'Weekly log'!$P$3:$P$602,B$35,'Weekly log'!$B$3:$B$602,$A39)/SUMIFS('Weekly log'!$C$3:$C$602,'Weekly log'!$P$3:$P$602,B$35,'Weekly log'!$B$3:$B$602,$A39),""))</f>
        <v/>
      </c>
      <c r="C39" s="15">
        <f>IF($A39="","",IFERROR(SUMIFS('Weekly log'!$E$3:$E$602,'Weekly log'!$P$3:$P$602,C$35,'Weekly log'!$B$3:$B$602,$A39)/SUMIFS('Weekly log'!$C$3:$C$602,'Weekly log'!$P$3:$P$602,C$35,'Weekly log'!$B$3:$B$602,$A39),""))</f>
        <v/>
      </c>
      <c r="D39" s="15">
        <f>IF($A39="","",IFERROR(SUMIFS('Weekly log'!$E$3:$E$602,'Weekly log'!$P$3:$P$602,D$35,'Weekly log'!$B$3:$B$602,$A39)/SUMIFS('Weekly log'!$C$3:$C$602,'Weekly log'!$P$3:$P$602,D$35,'Weekly log'!$B$3:$B$602,$A39),""))</f>
        <v/>
      </c>
      <c r="E39" s="15">
        <f>IF($A39="","",IFERROR(SUMIFS('Weekly log'!$E$3:$E$602,'Weekly log'!$P$3:$P$602,E$35,'Weekly log'!$B$3:$B$602,$A39)/SUMIFS('Weekly log'!$C$3:$C$602,'Weekly log'!$P$3:$P$602,E$35,'Weekly log'!$B$3:$B$602,$A39),""))</f>
        <v/>
      </c>
      <c r="F39" s="15">
        <f>IF($A39="","",IFERROR(SUMIFS('Weekly log'!$E$3:$E$602,'Weekly log'!$P$3:$P$602,F$35,'Weekly log'!$B$3:$B$602,$A39)/SUMIFS('Weekly log'!$C$3:$C$602,'Weekly log'!$P$3:$P$602,F$35,'Weekly log'!$B$3:$B$602,$A39),""))</f>
        <v/>
      </c>
      <c r="G39" s="15">
        <f>IF($A39="","",IFERROR(SUMIFS('Weekly log'!$E$3:$E$602,'Weekly log'!$P$3:$P$602,G$35,'Weekly log'!$B$3:$B$602,$A39)/SUMIFS('Weekly log'!$C$3:$C$602,'Weekly log'!$P$3:$P$602,G$35,'Weekly log'!$B$3:$B$602,$A39),""))</f>
        <v/>
      </c>
    </row>
    <row r="40">
      <c r="A40" s="20">
        <f>IF(INDEX(Chairs,5)="","",INDEX(Chairs,5))</f>
        <v/>
      </c>
      <c r="B40" s="15">
        <f>IF($A40="","",IFERROR(SUMIFS('Weekly log'!$E$3:$E$602,'Weekly log'!$P$3:$P$602,B$35,'Weekly log'!$B$3:$B$602,$A40)/SUMIFS('Weekly log'!$C$3:$C$602,'Weekly log'!$P$3:$P$602,B$35,'Weekly log'!$B$3:$B$602,$A40),""))</f>
        <v/>
      </c>
      <c r="C40" s="15">
        <f>IF($A40="","",IFERROR(SUMIFS('Weekly log'!$E$3:$E$602,'Weekly log'!$P$3:$P$602,C$35,'Weekly log'!$B$3:$B$602,$A40)/SUMIFS('Weekly log'!$C$3:$C$602,'Weekly log'!$P$3:$P$602,C$35,'Weekly log'!$B$3:$B$602,$A40),""))</f>
        <v/>
      </c>
      <c r="D40" s="15">
        <f>IF($A40="","",IFERROR(SUMIFS('Weekly log'!$E$3:$E$602,'Weekly log'!$P$3:$P$602,D$35,'Weekly log'!$B$3:$B$602,$A40)/SUMIFS('Weekly log'!$C$3:$C$602,'Weekly log'!$P$3:$P$602,D$35,'Weekly log'!$B$3:$B$602,$A40),""))</f>
        <v/>
      </c>
      <c r="E40" s="15">
        <f>IF($A40="","",IFERROR(SUMIFS('Weekly log'!$E$3:$E$602,'Weekly log'!$P$3:$P$602,E$35,'Weekly log'!$B$3:$B$602,$A40)/SUMIFS('Weekly log'!$C$3:$C$602,'Weekly log'!$P$3:$P$602,E$35,'Weekly log'!$B$3:$B$602,$A40),""))</f>
        <v/>
      </c>
      <c r="F40" s="15">
        <f>IF($A40="","",IFERROR(SUMIFS('Weekly log'!$E$3:$E$602,'Weekly log'!$P$3:$P$602,F$35,'Weekly log'!$B$3:$B$602,$A40)/SUMIFS('Weekly log'!$C$3:$C$602,'Weekly log'!$P$3:$P$602,F$35,'Weekly log'!$B$3:$B$602,$A40),""))</f>
        <v/>
      </c>
      <c r="G40" s="15">
        <f>IF($A40="","",IFERROR(SUMIFS('Weekly log'!$E$3:$E$602,'Weekly log'!$P$3:$P$602,G$35,'Weekly log'!$B$3:$B$602,$A40)/SUMIFS('Weekly log'!$C$3:$C$602,'Weekly log'!$P$3:$P$602,G$35,'Weekly log'!$B$3:$B$602,$A40),""))</f>
        <v/>
      </c>
    </row>
    <row r="41">
      <c r="A41" s="20">
        <f>IF(INDEX(Chairs,6)="","",INDEX(Chairs,6))</f>
        <v/>
      </c>
      <c r="B41" s="15">
        <f>IF($A41="","",IFERROR(SUMIFS('Weekly log'!$E$3:$E$602,'Weekly log'!$P$3:$P$602,B$35,'Weekly log'!$B$3:$B$602,$A41)/SUMIFS('Weekly log'!$C$3:$C$602,'Weekly log'!$P$3:$P$602,B$35,'Weekly log'!$B$3:$B$602,$A41),""))</f>
        <v/>
      </c>
      <c r="C41" s="15">
        <f>IF($A41="","",IFERROR(SUMIFS('Weekly log'!$E$3:$E$602,'Weekly log'!$P$3:$P$602,C$35,'Weekly log'!$B$3:$B$602,$A41)/SUMIFS('Weekly log'!$C$3:$C$602,'Weekly log'!$P$3:$P$602,C$35,'Weekly log'!$B$3:$B$602,$A41),""))</f>
        <v/>
      </c>
      <c r="D41" s="15">
        <f>IF($A41="","",IFERROR(SUMIFS('Weekly log'!$E$3:$E$602,'Weekly log'!$P$3:$P$602,D$35,'Weekly log'!$B$3:$B$602,$A41)/SUMIFS('Weekly log'!$C$3:$C$602,'Weekly log'!$P$3:$P$602,D$35,'Weekly log'!$B$3:$B$602,$A41),""))</f>
        <v/>
      </c>
      <c r="E41" s="15">
        <f>IF($A41="","",IFERROR(SUMIFS('Weekly log'!$E$3:$E$602,'Weekly log'!$P$3:$P$602,E$35,'Weekly log'!$B$3:$B$602,$A41)/SUMIFS('Weekly log'!$C$3:$C$602,'Weekly log'!$P$3:$P$602,E$35,'Weekly log'!$B$3:$B$602,$A41),""))</f>
        <v/>
      </c>
      <c r="F41" s="15">
        <f>IF($A41="","",IFERROR(SUMIFS('Weekly log'!$E$3:$E$602,'Weekly log'!$P$3:$P$602,F$35,'Weekly log'!$B$3:$B$602,$A41)/SUMIFS('Weekly log'!$C$3:$C$602,'Weekly log'!$P$3:$P$602,F$35,'Weekly log'!$B$3:$B$602,$A41),""))</f>
        <v/>
      </c>
      <c r="G41" s="15">
        <f>IF($A41="","",IFERROR(SUMIFS('Weekly log'!$E$3:$E$602,'Weekly log'!$P$3:$P$602,G$35,'Weekly log'!$B$3:$B$602,$A41)/SUMIFS('Weekly log'!$C$3:$C$602,'Weekly log'!$P$3:$P$602,G$35,'Weekly log'!$B$3:$B$602,$A41),""))</f>
        <v/>
      </c>
    </row>
    <row r="42">
      <c r="A42" s="2" t="inlineStr">
        <is>
          <t>Utilisation = treated hours ÷ open hours. Lost = (no-show + late cancel) ÷ booked.</t>
        </is>
      </c>
    </row>
    <row r="43">
      <c r="A43" s="2" t="inlineStr">
        <is>
          <t>Red is below the amber mark on Settings, amber below target. Lost hours: amber from 8%, red from 15%.</t>
        </is>
      </c>
    </row>
    <row r="45">
      <c r="A45" s="9" t="inlineStr">
        <is>
          <t>Dentolize fills these numbers in automatically. Book a demo →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1">
    <mergeCell ref="A45:G45"/>
  </mergeCells>
  <conditionalFormatting sqref="I8:I16">
    <cfRule type="expression" priority="1" dxfId="0">
      <formula>AND(ISNUMBER(I8),I8&lt;'Settings'!$B$7)</formula>
    </cfRule>
    <cfRule type="expression" priority="2" dxfId="1">
      <formula>AND(ISNUMBER(I8),I8&lt;'Settings'!$B$6)</formula>
    </cfRule>
    <cfRule type="expression" priority="3" dxfId="2">
      <formula>ISNUMBER(I8)</formula>
    </cfRule>
  </conditionalFormatting>
  <conditionalFormatting sqref="J8:J16">
    <cfRule type="expression" priority="4" dxfId="0">
      <formula>AND(ISNUMBER(J8),J8&gt;=0.15)</formula>
    </cfRule>
    <cfRule type="expression" priority="5" dxfId="1">
      <formula>AND(ISNUMBER(J8),J8&gt;=0.08)</formula>
    </cfRule>
  </conditionalFormatting>
  <conditionalFormatting sqref="K8:K16">
    <cfRule type="expression" priority="6" dxfId="1">
      <formula>AND(ISNUMBER(K8),K8&lt;'Settings'!$B$8)</formula>
    </cfRule>
    <cfRule type="expression" priority="7" dxfId="2">
      <formula>ISNUMBER(K8)</formula>
    </cfRule>
  </conditionalFormatting>
  <conditionalFormatting sqref="I20:I32">
    <cfRule type="expression" priority="8" dxfId="0">
      <formula>AND(ISNUMBER(I20),I20&lt;'Settings'!$B$7)</formula>
    </cfRule>
    <cfRule type="expression" priority="9" dxfId="1">
      <formula>AND(ISNUMBER(I20),I20&lt;'Settings'!$B$6)</formula>
    </cfRule>
    <cfRule type="expression" priority="10" dxfId="2">
      <formula>ISNUMBER(I20)</formula>
    </cfRule>
  </conditionalFormatting>
  <conditionalFormatting sqref="J20:J32">
    <cfRule type="expression" priority="11" dxfId="0">
      <formula>AND(ISNUMBER(J20),J20&gt;=0.15)</formula>
    </cfRule>
    <cfRule type="expression" priority="12" dxfId="1">
      <formula>AND(ISNUMBER(J20),J20&gt;=0.08)</formula>
    </cfRule>
  </conditionalFormatting>
  <conditionalFormatting sqref="K20:K32">
    <cfRule type="expression" priority="13" dxfId="1">
      <formula>AND(ISNUMBER(K20),K20&lt;'Settings'!$B$8)</formula>
    </cfRule>
    <cfRule type="expression" priority="14" dxfId="2">
      <formula>ISNUMBER(K20)</formula>
    </cfRule>
  </conditionalFormatting>
  <conditionalFormatting sqref="B36:G41">
    <cfRule type="expression" priority="15" dxfId="0">
      <formula>AND(ISNUMBER(B36),B36&lt;'Settings'!$B$7)</formula>
    </cfRule>
    <cfRule type="expression" priority="16" dxfId="1">
      <formula>AND(ISNUMBER(B36),B36&lt;'Settings'!$B$6)</formula>
    </cfRule>
    <cfRule type="expression" priority="17" dxfId="2">
      <formula>ISNUMBER(B36)</formula>
    </cfRule>
  </conditionalFormatting>
  <hyperlinks>
    <hyperlink xmlns:r="http://schemas.openxmlformats.org/officeDocument/2006/relationships" ref="A45" r:id="rId1"/>
  </hyperlinks>
  <pageMargins left="0.75" right="0.75" top="1" bottom="1" header="0.5" footer="0.5"/>
  <pageSetup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Dentolize</dc:creator>
  <dc:title xmlns:dc="http://purl.org/dc/elements/1.1/">dental-chair-utilisation-tracker</dc:title>
  <dcterms:created xmlns:dcterms="http://purl.org/dc/terms/" xmlns:xsi="http://www.w3.org/2001/XMLSchema-instance" xsi:type="dcterms:W3CDTF">2026-10-21T09:53:04Z</dcterms:created>
  <dcterms:modified xmlns:dcterms="http://purl.org/dc/terms/" xmlns:xsi="http://www.w3.org/2001/XMLSchema-instance" xsi:type="dcterms:W3CDTF">2026-10-21T09:53:04Z</dcterms:modified>
</cp:coreProperties>
</file>