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Monthly figures" sheetId="3" state="visible" r:id="rId3"/>
    <sheet xmlns:r="http://schemas.openxmlformats.org/officeDocument/2006/relationships" name="Provider report" sheetId="4" state="visible" r:id="rId4"/>
    <sheet xmlns:r="http://schemas.openxmlformats.org/officeDocument/2006/relationships" name="Monthly summary" sheetId="5" state="visible" r:id="rId5"/>
  </sheets>
  <definedNames>
    <definedName name="Providers">'Settings'!$A$13:$A$22</definedName>
    <definedName name="Roles">'Settings'!$B$13:$B$17</definedName>
    <definedName name="_xlnm._FilterDatabase" localSheetId="2" hidden="1">'Monthly figures'!$A$2:$O$402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mmm yyyy"/>
    <numFmt numFmtId="168" formatCode="#,##0.#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6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7" fontId="2" fillId="3" borderId="1" applyAlignment="1" applyProtection="1" pivotButton="0" quotePrefix="0" xfId="6">
      <alignment horizontal="center" vertical="center" readingOrder="1"/>
      <protection locked="0" hidden="0"/>
    </xf>
    <xf numFmtId="9" fontId="2" fillId="3" borderId="1" applyAlignment="1" applyProtection="1" pivotButton="0" quotePrefix="0" xfId="5">
      <alignment horizontal="center" vertical="center" readingOrder="1"/>
      <protection locked="0" hidden="0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0" borderId="2" applyAlignment="1" pivotButton="0" quotePrefix="0" xfId="14">
      <alignment horizontal="left" vertical="top" wrapText="1" readingOrder="1"/>
    </xf>
    <xf numFmtId="0" fontId="7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8" fontId="2" fillId="3" borderId="1" applyAlignment="1" applyProtection="1" pivotButton="0" quotePrefix="0" xfId="3">
      <alignment horizontal="center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4" fontId="2" fillId="4" borderId="1" applyAlignment="1" pivotButton="0" quotePrefix="0" xfId="9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  <xf numFmtId="3" fontId="2" fillId="4" borderId="1" applyAlignment="1" pivotButton="0" quotePrefix="0" xfId="9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2" fillId="4" borderId="1" applyAlignment="1" pivotButton="0" quotePrefix="0" xfId="8">
      <alignment horizontal="left" vertical="center" readingOrder="1"/>
    </xf>
    <xf numFmtId="3" fontId="2" fillId="4" borderId="1" applyAlignment="1" pivotButton="0" quotePrefix="0" xfId="10">
      <alignment horizontal="center" vertical="center" readingOrder="1"/>
    </xf>
    <xf numFmtId="3" fontId="3" fillId="4" borderId="1" applyAlignment="1" pivotButton="0" quotePrefix="0" xfId="9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  <xf numFmtId="3" fontId="3" fillId="4" borderId="1" applyAlignment="1" pivotButton="0" quotePrefix="0" xfId="10">
      <alignment horizontal="center" vertical="center" readingOrder="1"/>
    </xf>
    <xf numFmtId="167" fontId="2" fillId="4" borderId="1" applyAlignment="1" pivotButton="0" quotePrefix="0" xfId="12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production and collections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summary'!D4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summary'!$A$5:$A$16</f>
            </numRef>
          </cat>
          <val>
            <numRef>
              <f>'Monthly summary'!$D$5:$D$16</f>
            </numRef>
          </val>
        </ser>
        <ser>
          <idx val="1"/>
          <order val="1"/>
          <tx>
            <strRef>
              <f>'Monthly summary'!E4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summary'!$A$5:$A$16</f>
            </numRef>
          </cat>
          <val>
            <numRef>
              <f>'Monthly summary'!$E$5:$E$16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Collection rate and acceptance rate</a:t>
            </a:r>
          </a:p>
        </rich>
      </tx>
    </title>
    <plotArea>
      <lineChart>
        <grouping val="standard"/>
        <ser>
          <idx val="0"/>
          <order val="0"/>
          <tx>
            <strRef>
              <f>'Monthly summary'!F4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summary'!$A$5:$A$16</f>
            </numRef>
          </cat>
          <val>
            <numRef>
              <f>'Monthly summary'!$F$5:$F$16</f>
            </numRef>
          </val>
        </ser>
        <ser>
          <idx val="1"/>
          <order val="1"/>
          <tx>
            <strRef>
              <f>'Monthly summary'!L4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summary'!$A$5:$A$16</f>
            </numRef>
          </cat>
          <val>
            <numRef>
              <f>'Monthly summary'!$L$5:$L$16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Dentolize</author>
  </authors>
  <commentList>
    <comment ref="B3" authorId="0" shapeId="0">
      <text>
        <t>Type any day in the month you want.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dentist-production-and-collection-report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dentist-production-and-collection-report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dentist-production-and-collection-report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B42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42" customWidth="1" min="1" max="1"/>
    <col width="22" customWidth="1" min="2" max="2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Lulu Dental Clinic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First month of the year</t>
        </is>
      </c>
      <c r="B6" s="5" t="n">
        <v>46023</v>
      </c>
    </row>
    <row r="7">
      <c r="A7" s="3" t="inlineStr">
        <is>
          <t>Collection rate target</t>
        </is>
      </c>
      <c r="B7" s="6" t="n">
        <v>0.97</v>
      </c>
    </row>
    <row r="8">
      <c r="A8" s="3" t="inlineStr">
        <is>
          <t>Treatment acceptance target</t>
        </is>
      </c>
      <c r="B8" s="6" t="n">
        <v>0.6</v>
      </c>
    </row>
    <row r="9">
      <c r="A9" s="3" t="inlineStr">
        <is>
          <t>Amber when adjustments exceed</t>
        </is>
      </c>
      <c r="B9" s="6" t="n">
        <v>0.08</v>
      </c>
    </row>
    <row r="10">
      <c r="A10" s="3" t="inlineStr">
        <is>
          <t>Net production per clinical hour target</t>
        </is>
      </c>
      <c r="B10" s="7" t="n">
        <v>650</v>
      </c>
    </row>
    <row r="12">
      <c r="A12" s="8" t="inlineStr">
        <is>
          <t>Dentists and hygienists</t>
        </is>
      </c>
      <c r="B12" s="8" t="inlineStr">
        <is>
          <t>Role</t>
        </is>
      </c>
    </row>
    <row r="13">
      <c r="A13" s="4" t="inlineStr">
        <is>
          <t>Dr Reem Al Otaibi</t>
        </is>
      </c>
      <c r="B13" s="4" t="inlineStr">
        <is>
          <t>General dentist</t>
        </is>
      </c>
    </row>
    <row r="14">
      <c r="A14" s="4" t="inlineStr">
        <is>
          <t>Dr Karim Fawzy</t>
        </is>
      </c>
      <c r="B14" s="4" t="inlineStr">
        <is>
          <t>Specialist</t>
        </is>
      </c>
    </row>
    <row r="15">
      <c r="A15" s="4" t="inlineStr">
        <is>
          <t>Dr Hind Al Zahrani</t>
        </is>
      </c>
      <c r="B15" s="4" t="inlineStr">
        <is>
          <t>Hygienist</t>
        </is>
      </c>
    </row>
    <row r="16">
      <c r="A16" s="4" t="inlineStr">
        <is>
          <t>Dr Tarek Hamdy</t>
        </is>
      </c>
      <c r="B16" s="4" t="n"/>
    </row>
    <row r="17">
      <c r="A17" s="4" t="inlineStr">
        <is>
          <t>Nouf Al Mutairi (hygienist)</t>
        </is>
      </c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27">
      <c r="A27" s="4" t="n"/>
      <c r="B27" s="4" t="n"/>
    </row>
    <row r="28">
      <c r="A28" s="4" t="n"/>
      <c r="B28" s="4" t="n"/>
    </row>
    <row r="29">
      <c r="A29" s="4" t="n"/>
      <c r="B29" s="4" t="n"/>
    </row>
    <row r="30">
      <c r="A30" s="4" t="n"/>
      <c r="B30" s="4" t="n"/>
    </row>
    <row r="31">
      <c r="A31" s="4" t="n"/>
      <c r="B31" s="4" t="n"/>
    </row>
    <row r="32">
      <c r="A32" s="4" t="n"/>
      <c r="B32" s="4" t="n"/>
    </row>
    <row r="33">
      <c r="A33" s="4" t="n"/>
      <c r="B33" s="4" t="n"/>
    </row>
    <row r="34">
      <c r="A34" s="4" t="n"/>
      <c r="B34" s="4" t="n"/>
    </row>
    <row r="35">
      <c r="A35" s="4" t="n"/>
      <c r="B35" s="4" t="n"/>
    </row>
    <row r="36">
      <c r="A36" s="4" t="n"/>
      <c r="B36" s="4" t="n"/>
    </row>
    <row r="37">
      <c r="A37" s="4" t="n"/>
      <c r="B37" s="4" t="n"/>
    </row>
    <row r="38">
      <c r="A38" s="4" t="n"/>
      <c r="B38" s="4" t="n"/>
    </row>
    <row r="39">
      <c r="A39" s="4" t="n"/>
      <c r="B39" s="4" t="n"/>
    </row>
    <row r="40">
      <c r="A40" s="4" t="n"/>
      <c r="B40" s="4" t="n"/>
    </row>
    <row r="41">
      <c r="A41" s="4" t="n"/>
      <c r="B41" s="4" t="n"/>
    </row>
    <row r="42">
      <c r="A42" s="4" t="n"/>
      <c r="B42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"SAR,AED,QAR,KWD,BHD,OMR,EGP,JOD,IQD,LYD,USD,EUR,GBP"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9" t="inlineStr">
        <is>
          <t>On Settings, list your dentists and hygienists and their roles, the first month of your year, and your targets: collection rate, acceptance and net per clinical hour.</t>
        </is>
      </c>
    </row>
    <row r="4" ht="30" customHeight="1">
      <c r="A4" s="3" t="n">
        <v>2</v>
      </c>
      <c r="B4" s="9" t="inlineStr">
        <is>
          <t>At each month end, add a row per provider on Monthly figures: production at list price, adjustments and discounts, what was actually collected, clinical hours in the chair, new patients, and the value of treatment plans presented and accepted.</t>
        </is>
      </c>
    </row>
    <row r="5" ht="30" customHeight="1">
      <c r="A5" s="3" t="n">
        <v>3</v>
      </c>
      <c r="B5" s="9" t="inlineStr">
        <is>
          <t>Provider report compares everyone for the month you choose and for the year to date, and colours what falls short of target.</t>
        </is>
      </c>
    </row>
    <row r="6" ht="30" customHeight="1">
      <c r="A6" s="3" t="n">
        <v>4</v>
      </c>
      <c r="B6" s="9" t="inlineStr">
        <is>
          <t>Monthly summary shows the clinic's year with two charts: net production against collections, and the collection and acceptance rates.</t>
        </is>
      </c>
    </row>
    <row r="7" ht="30" customHeight="1">
      <c r="A7" s="3" t="n">
        <v>5</v>
      </c>
      <c r="B7" s="9" t="inlineStr">
        <is>
          <t>Grey cells are formulas, protected without a password. To lift it: Review → Unprotect sheet.</t>
        </is>
      </c>
    </row>
    <row r="9">
      <c r="B9" s="10" t="inlineStr">
        <is>
          <t>Clearing the sample data</t>
        </is>
      </c>
    </row>
    <row r="10" ht="30" customHeight="1">
      <c r="B10" s="9" t="inlineStr">
        <is>
          <t>Select these ranges and press Delete. Do not delete the rows themselves: the formulas in the grey columns stay and work with your numbers.</t>
        </is>
      </c>
    </row>
    <row r="11">
      <c r="B11" s="11" t="inlineStr">
        <is>
          <t>Monthly figures: A3:J47</t>
        </is>
      </c>
    </row>
    <row r="13">
      <c r="B13" s="10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P4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12" customWidth="1" min="4" max="4"/>
    <col width="12" customWidth="1" min="5" max="5"/>
    <col width="12" customWidth="1" min="6" max="6"/>
    <col width="9" customWidth="1" min="7" max="7"/>
    <col width="9" customWidth="1" min="8" max="8"/>
    <col width="13" customWidth="1" min="9" max="9"/>
    <col width="13" customWidth="1" min="10" max="10"/>
    <col width="12" customWidth="1" min="11" max="11"/>
    <col width="10" customWidth="1" min="12" max="12"/>
    <col width="10" customWidth="1" min="13" max="13"/>
    <col width="11" customWidth="1" min="14" max="14"/>
    <col width="10" customWidth="1" min="15" max="15"/>
  </cols>
  <sheetData>
    <row r="1" ht="22" customHeight="1">
      <c r="A1" s="12" t="inlineStr">
        <is>
          <t>Sample data: delete it and start. How to clear it is on the How to use sheet.</t>
        </is>
      </c>
      <c r="P1" s="2" t="inlineStr">
        <is>
          <t>Month = its first day (e.g. 2026-09-01). Production at your list prices before discounts; collections are what actually came in that month.</t>
        </is>
      </c>
    </row>
    <row r="2" ht="44" customHeight="1">
      <c r="A2" s="8" t="inlineStr">
        <is>
          <t>Month</t>
        </is>
      </c>
      <c r="B2" s="8" t="inlineStr">
        <is>
          <t>Provider</t>
        </is>
      </c>
      <c r="C2" s="8" t="inlineStr">
        <is>
          <t>Role</t>
        </is>
      </c>
      <c r="D2" s="8" t="inlineStr">
        <is>
          <t>Gross production</t>
        </is>
      </c>
      <c r="E2" s="8" t="inlineStr">
        <is>
          <t>Adjustments and discounts</t>
        </is>
      </c>
      <c r="F2" s="8" t="inlineStr">
        <is>
          <t>Collections</t>
        </is>
      </c>
      <c r="G2" s="8" t="inlineStr">
        <is>
          <t>Clinical hours</t>
        </is>
      </c>
      <c r="H2" s="8" t="inlineStr">
        <is>
          <t>New patients</t>
        </is>
      </c>
      <c r="I2" s="8" t="inlineStr">
        <is>
          <t>Treatment presented (value)</t>
        </is>
      </c>
      <c r="J2" s="8" t="inlineStr">
        <is>
          <t>Treatment accepted (value)</t>
        </is>
      </c>
      <c r="K2" s="8" t="inlineStr">
        <is>
          <t>Net production</t>
        </is>
      </c>
      <c r="L2" s="8" t="inlineStr">
        <is>
          <t>Adjustments %</t>
        </is>
      </c>
      <c r="M2" s="8" t="inlineStr">
        <is>
          <t>Collection rate</t>
        </is>
      </c>
      <c r="N2" s="8" t="inlineStr">
        <is>
          <t>Net per clinical hour</t>
        </is>
      </c>
      <c r="O2" s="8" t="inlineStr">
        <is>
          <t>Acceptance rate</t>
        </is>
      </c>
    </row>
    <row r="3">
      <c r="A3" s="5" t="n">
        <v>46023</v>
      </c>
      <c r="B3" s="4" t="inlineStr">
        <is>
          <t>Dr Reem Al Otaibi</t>
        </is>
      </c>
      <c r="C3" s="4" t="inlineStr">
        <is>
          <t>General dentist</t>
        </is>
      </c>
      <c r="D3" s="7" t="n">
        <v>67200</v>
      </c>
      <c r="E3" s="7" t="n">
        <v>2150</v>
      </c>
      <c r="F3" s="7" t="n">
        <v>61600</v>
      </c>
      <c r="G3" s="13" t="n">
        <v>105</v>
      </c>
      <c r="H3" s="14" t="n">
        <v>15</v>
      </c>
      <c r="I3" s="7" t="n">
        <v>101000</v>
      </c>
      <c r="J3" s="7" t="n">
        <v>66300</v>
      </c>
      <c r="K3" s="15">
        <f>IF($D3="","",$D3-N($E3))</f>
        <v/>
      </c>
      <c r="L3" s="16">
        <f>IF(N($D3)=0,"",N($E3)/$D3)</f>
        <v/>
      </c>
      <c r="M3" s="16">
        <f>IF(OR($K3="",N($K3)=0),"",N($F3)/$K3)</f>
        <v/>
      </c>
      <c r="N3" s="17">
        <f>IF(OR($K3="",N($G3)=0),"",$K3/$G3)</f>
        <v/>
      </c>
      <c r="O3" s="16">
        <f>IF(N($I3)=0,"",N($J3)/$I3)</f>
        <v/>
      </c>
    </row>
    <row r="4">
      <c r="A4" s="5" t="n">
        <v>46023</v>
      </c>
      <c r="B4" s="4" t="inlineStr">
        <is>
          <t>Dr Karim Fawzy</t>
        </is>
      </c>
      <c r="C4" s="4" t="inlineStr">
        <is>
          <t>General dentist</t>
        </is>
      </c>
      <c r="D4" s="7" t="n">
        <v>59750</v>
      </c>
      <c r="E4" s="7" t="n">
        <v>8350</v>
      </c>
      <c r="F4" s="7" t="n">
        <v>47800</v>
      </c>
      <c r="G4" s="13" t="n">
        <v>110</v>
      </c>
      <c r="H4" s="14" t="n">
        <v>14</v>
      </c>
      <c r="I4" s="7" t="n">
        <v>80600</v>
      </c>
      <c r="J4" s="7" t="n">
        <v>46500</v>
      </c>
      <c r="K4" s="15">
        <f>IF($D4="","",$D4-N($E4))</f>
        <v/>
      </c>
      <c r="L4" s="16">
        <f>IF(N($D4)=0,"",N($E4)/$D4)</f>
        <v/>
      </c>
      <c r="M4" s="16">
        <f>IF(OR($K4="",N($K4)=0),"",N($F4)/$K4)</f>
        <v/>
      </c>
      <c r="N4" s="17">
        <f>IF(OR($K4="",N($G4)=0),"",$K4/$G4)</f>
        <v/>
      </c>
      <c r="O4" s="16">
        <f>IF(N($I4)=0,"",N($J4)/$I4)</f>
        <v/>
      </c>
    </row>
    <row r="5">
      <c r="A5" s="5" t="n">
        <v>46023</v>
      </c>
      <c r="B5" s="4" t="inlineStr">
        <is>
          <t>Dr Hind Al Zahrani</t>
        </is>
      </c>
      <c r="C5" s="4" t="inlineStr">
        <is>
          <t>Specialist</t>
        </is>
      </c>
      <c r="D5" s="7" t="n">
        <v>120450</v>
      </c>
      <c r="E5" s="7" t="n">
        <v>5300</v>
      </c>
      <c r="F5" s="7" t="n">
        <v>111600</v>
      </c>
      <c r="G5" s="13" t="n">
        <v>99</v>
      </c>
      <c r="H5" s="14" t="n">
        <v>6</v>
      </c>
      <c r="I5" s="7" t="n">
        <v>271200</v>
      </c>
      <c r="J5" s="7" t="n">
        <v>103200</v>
      </c>
      <c r="K5" s="15">
        <f>IF($D5="","",$D5-N($E5))</f>
        <v/>
      </c>
      <c r="L5" s="16">
        <f>IF(N($D5)=0,"",N($E5)/$D5)</f>
        <v/>
      </c>
      <c r="M5" s="16">
        <f>IF(OR($K5="",N($K5)=0),"",N($F5)/$K5)</f>
        <v/>
      </c>
      <c r="N5" s="17">
        <f>IF(OR($K5="",N($G5)=0),"",$K5/$G5)</f>
        <v/>
      </c>
      <c r="O5" s="16">
        <f>IF(N($I5)=0,"",N($J5)/$I5)</f>
        <v/>
      </c>
    </row>
    <row r="6">
      <c r="A6" s="5" t="n">
        <v>46023</v>
      </c>
      <c r="B6" s="4" t="inlineStr">
        <is>
          <t>Dr Tarek Hamdy</t>
        </is>
      </c>
      <c r="C6" s="4" t="inlineStr">
        <is>
          <t>Specialist</t>
        </is>
      </c>
      <c r="D6" s="7" t="n">
        <v>87250</v>
      </c>
      <c r="E6" s="7" t="n">
        <v>2450</v>
      </c>
      <c r="F6" s="7" t="n">
        <v>72150</v>
      </c>
      <c r="G6" s="13" t="n">
        <v>94</v>
      </c>
      <c r="H6" s="14" t="n">
        <v>10</v>
      </c>
      <c r="I6" s="7" t="n">
        <v>103900</v>
      </c>
      <c r="J6" s="7" t="n">
        <v>57500</v>
      </c>
      <c r="K6" s="15">
        <f>IF($D6="","",$D6-N($E6))</f>
        <v/>
      </c>
      <c r="L6" s="16">
        <f>IF(N($D6)=0,"",N($E6)/$D6)</f>
        <v/>
      </c>
      <c r="M6" s="16">
        <f>IF(OR($K6="",N($K6)=0),"",N($F6)/$K6)</f>
        <v/>
      </c>
      <c r="N6" s="17">
        <f>IF(OR($K6="",N($G6)=0),"",$K6/$G6)</f>
        <v/>
      </c>
      <c r="O6" s="16">
        <f>IF(N($I6)=0,"",N($J6)/$I6)</f>
        <v/>
      </c>
    </row>
    <row r="7">
      <c r="A7" s="5" t="n">
        <v>46023</v>
      </c>
      <c r="B7" s="4" t="inlineStr">
        <is>
          <t>Nouf Al Mutairi (hygienist)</t>
        </is>
      </c>
      <c r="C7" s="4" t="inlineStr">
        <is>
          <t>Hygienist</t>
        </is>
      </c>
      <c r="D7" s="7" t="n">
        <v>21000</v>
      </c>
      <c r="E7" s="7" t="n">
        <v>400</v>
      </c>
      <c r="F7" s="7" t="n">
        <v>19900</v>
      </c>
      <c r="G7" s="13" t="n">
        <v>124</v>
      </c>
      <c r="H7" s="14" t="n">
        <v>4</v>
      </c>
      <c r="I7" s="7" t="n">
        <v>15800</v>
      </c>
      <c r="J7" s="7" t="n">
        <v>10500</v>
      </c>
      <c r="K7" s="15">
        <f>IF($D7="","",$D7-N($E7))</f>
        <v/>
      </c>
      <c r="L7" s="16">
        <f>IF(N($D7)=0,"",N($E7)/$D7)</f>
        <v/>
      </c>
      <c r="M7" s="16">
        <f>IF(OR($K7="",N($K7)=0),"",N($F7)/$K7)</f>
        <v/>
      </c>
      <c r="N7" s="17">
        <f>IF(OR($K7="",N($G7)=0),"",$K7/$G7)</f>
        <v/>
      </c>
      <c r="O7" s="16">
        <f>IF(N($I7)=0,"",N($J7)/$I7)</f>
        <v/>
      </c>
    </row>
    <row r="8">
      <c r="A8" s="5" t="n">
        <v>46054</v>
      </c>
      <c r="B8" s="4" t="inlineStr">
        <is>
          <t>Dr Reem Al Otaibi</t>
        </is>
      </c>
      <c r="C8" s="4" t="inlineStr">
        <is>
          <t>General dentist</t>
        </is>
      </c>
      <c r="D8" s="7" t="n">
        <v>63750</v>
      </c>
      <c r="E8" s="7" t="n">
        <v>2300</v>
      </c>
      <c r="F8" s="7" t="n">
        <v>59500</v>
      </c>
      <c r="G8" s="13" t="n">
        <v>103</v>
      </c>
      <c r="H8" s="14" t="n">
        <v>18</v>
      </c>
      <c r="I8" s="7" t="n">
        <v>86300</v>
      </c>
      <c r="J8" s="7" t="n">
        <v>55800</v>
      </c>
      <c r="K8" s="15">
        <f>IF($D8="","",$D8-N($E8))</f>
        <v/>
      </c>
      <c r="L8" s="16">
        <f>IF(N($D8)=0,"",N($E8)/$D8)</f>
        <v/>
      </c>
      <c r="M8" s="16">
        <f>IF(OR($K8="",N($K8)=0),"",N($F8)/$K8)</f>
        <v/>
      </c>
      <c r="N8" s="17">
        <f>IF(OR($K8="",N($G8)=0),"",$K8/$G8)</f>
        <v/>
      </c>
      <c r="O8" s="16">
        <f>IF(N($I8)=0,"",N($J8)/$I8)</f>
        <v/>
      </c>
    </row>
    <row r="9">
      <c r="A9" s="5" t="n">
        <v>46054</v>
      </c>
      <c r="B9" s="4" t="inlineStr">
        <is>
          <t>Dr Karim Fawzy</t>
        </is>
      </c>
      <c r="C9" s="4" t="inlineStr">
        <is>
          <t>General dentist</t>
        </is>
      </c>
      <c r="D9" s="7" t="n">
        <v>54300</v>
      </c>
      <c r="E9" s="7" t="n">
        <v>8550</v>
      </c>
      <c r="F9" s="7" t="n">
        <v>43850</v>
      </c>
      <c r="G9" s="13" t="n">
        <v>106</v>
      </c>
      <c r="H9" s="14" t="n">
        <v>14</v>
      </c>
      <c r="I9" s="7" t="n">
        <v>77700</v>
      </c>
      <c r="J9" s="7" t="n">
        <v>46700</v>
      </c>
      <c r="K9" s="15">
        <f>IF($D9="","",$D9-N($E9))</f>
        <v/>
      </c>
      <c r="L9" s="16">
        <f>IF(N($D9)=0,"",N($E9)/$D9)</f>
        <v/>
      </c>
      <c r="M9" s="16">
        <f>IF(OR($K9="",N($K9)=0),"",N($F9)/$K9)</f>
        <v/>
      </c>
      <c r="N9" s="17">
        <f>IF(OR($K9="",N($G9)=0),"",$K9/$G9)</f>
        <v/>
      </c>
      <c r="O9" s="16">
        <f>IF(N($I9)=0,"",N($J9)/$I9)</f>
        <v/>
      </c>
    </row>
    <row r="10">
      <c r="A10" s="5" t="n">
        <v>46054</v>
      </c>
      <c r="B10" s="4" t="inlineStr">
        <is>
          <t>Dr Hind Al Zahrani</t>
        </is>
      </c>
      <c r="C10" s="4" t="inlineStr">
        <is>
          <t>Specialist</t>
        </is>
      </c>
      <c r="D10" s="7" t="n">
        <v>115400</v>
      </c>
      <c r="E10" s="7" t="n">
        <v>5950</v>
      </c>
      <c r="F10" s="7" t="n">
        <v>103650</v>
      </c>
      <c r="G10" s="13" t="n">
        <v>96</v>
      </c>
      <c r="H10" s="14" t="n">
        <v>5</v>
      </c>
      <c r="I10" s="7" t="n">
        <v>299300</v>
      </c>
      <c r="J10" s="7" t="n">
        <v>122900</v>
      </c>
      <c r="K10" s="15">
        <f>IF($D10="","",$D10-N($E10))</f>
        <v/>
      </c>
      <c r="L10" s="16">
        <f>IF(N($D10)=0,"",N($E10)/$D10)</f>
        <v/>
      </c>
      <c r="M10" s="16">
        <f>IF(OR($K10="",N($K10)=0),"",N($F10)/$K10)</f>
        <v/>
      </c>
      <c r="N10" s="17">
        <f>IF(OR($K10="",N($G10)=0),"",$K10/$G10)</f>
        <v/>
      </c>
      <c r="O10" s="16">
        <f>IF(N($I10)=0,"",N($J10)/$I10)</f>
        <v/>
      </c>
    </row>
    <row r="11">
      <c r="A11" s="5" t="n">
        <v>46054</v>
      </c>
      <c r="B11" s="4" t="inlineStr">
        <is>
          <t>Dr Tarek Hamdy</t>
        </is>
      </c>
      <c r="C11" s="4" t="inlineStr">
        <is>
          <t>Specialist</t>
        </is>
      </c>
      <c r="D11" s="7" t="n">
        <v>75950</v>
      </c>
      <c r="E11" s="7" t="n">
        <v>2000</v>
      </c>
      <c r="F11" s="7" t="n">
        <v>63150</v>
      </c>
      <c r="G11" s="13" t="n">
        <v>89</v>
      </c>
      <c r="H11" s="14" t="n">
        <v>7</v>
      </c>
      <c r="I11" s="7" t="n">
        <v>82500</v>
      </c>
      <c r="J11" s="7" t="n">
        <v>48700</v>
      </c>
      <c r="K11" s="15">
        <f>IF($D11="","",$D11-N($E11))</f>
        <v/>
      </c>
      <c r="L11" s="16">
        <f>IF(N($D11)=0,"",N($E11)/$D11)</f>
        <v/>
      </c>
      <c r="M11" s="16">
        <f>IF(OR($K11="",N($K11)=0),"",N($F11)/$K11)</f>
        <v/>
      </c>
      <c r="N11" s="17">
        <f>IF(OR($K11="",N($G11)=0),"",$K11/$G11)</f>
        <v/>
      </c>
      <c r="O11" s="16">
        <f>IF(N($I11)=0,"",N($J11)/$I11)</f>
        <v/>
      </c>
    </row>
    <row r="12">
      <c r="A12" s="5" t="n">
        <v>46054</v>
      </c>
      <c r="B12" s="4" t="inlineStr">
        <is>
          <t>Nouf Al Mutairi (hygienist)</t>
        </is>
      </c>
      <c r="C12" s="4" t="inlineStr">
        <is>
          <t>Hygienist</t>
        </is>
      </c>
      <c r="D12" s="7" t="n">
        <v>18650</v>
      </c>
      <c r="E12" s="7" t="n">
        <v>350</v>
      </c>
      <c r="F12" s="7" t="n">
        <v>18100</v>
      </c>
      <c r="G12" s="13" t="n">
        <v>111</v>
      </c>
      <c r="H12" s="14" t="n">
        <v>3</v>
      </c>
      <c r="I12" s="7" t="n">
        <v>13000</v>
      </c>
      <c r="J12" s="7" t="n">
        <v>10400</v>
      </c>
      <c r="K12" s="15">
        <f>IF($D12="","",$D12-N($E12))</f>
        <v/>
      </c>
      <c r="L12" s="16">
        <f>IF(N($D12)=0,"",N($E12)/$D12)</f>
        <v/>
      </c>
      <c r="M12" s="16">
        <f>IF(OR($K12="",N($K12)=0),"",N($F12)/$K12)</f>
        <v/>
      </c>
      <c r="N12" s="17">
        <f>IF(OR($K12="",N($G12)=0),"",$K12/$G12)</f>
        <v/>
      </c>
      <c r="O12" s="16">
        <f>IF(N($I12)=0,"",N($J12)/$I12)</f>
        <v/>
      </c>
    </row>
    <row r="13">
      <c r="A13" s="5" t="n">
        <v>46082</v>
      </c>
      <c r="B13" s="4" t="inlineStr">
        <is>
          <t>Dr Reem Al Otaibi</t>
        </is>
      </c>
      <c r="C13" s="4" t="inlineStr">
        <is>
          <t>General dentist</t>
        </is>
      </c>
      <c r="D13" s="7" t="n">
        <v>55800</v>
      </c>
      <c r="E13" s="7" t="n">
        <v>2050</v>
      </c>
      <c r="F13" s="7" t="n">
        <v>53050</v>
      </c>
      <c r="G13" s="13" t="n">
        <v>101</v>
      </c>
      <c r="H13" s="14" t="n">
        <v>17</v>
      </c>
      <c r="I13" s="7" t="n">
        <v>87800</v>
      </c>
      <c r="J13" s="7" t="n">
        <v>58100</v>
      </c>
      <c r="K13" s="15">
        <f>IF($D13="","",$D13-N($E13))</f>
        <v/>
      </c>
      <c r="L13" s="16">
        <f>IF(N($D13)=0,"",N($E13)/$D13)</f>
        <v/>
      </c>
      <c r="M13" s="16">
        <f>IF(OR($K13="",N($K13)=0),"",N($F13)/$K13)</f>
        <v/>
      </c>
      <c r="N13" s="17">
        <f>IF(OR($K13="",N($G13)=0),"",$K13/$G13)</f>
        <v/>
      </c>
      <c r="O13" s="16">
        <f>IF(N($I13)=0,"",N($J13)/$I13)</f>
        <v/>
      </c>
    </row>
    <row r="14">
      <c r="A14" s="5" t="n">
        <v>46082</v>
      </c>
      <c r="B14" s="4" t="inlineStr">
        <is>
          <t>Dr Karim Fawzy</t>
        </is>
      </c>
      <c r="C14" s="4" t="inlineStr">
        <is>
          <t>General dentist</t>
        </is>
      </c>
      <c r="D14" s="7" t="n">
        <v>52450</v>
      </c>
      <c r="E14" s="7" t="n">
        <v>7450</v>
      </c>
      <c r="F14" s="7" t="n">
        <v>43350</v>
      </c>
      <c r="G14" s="13" t="n">
        <v>93</v>
      </c>
      <c r="H14" s="14" t="n">
        <v>15</v>
      </c>
      <c r="I14" s="7" t="n">
        <v>60200</v>
      </c>
      <c r="J14" s="7" t="n">
        <v>38600</v>
      </c>
      <c r="K14" s="15">
        <f>IF($D14="","",$D14-N($E14))</f>
        <v/>
      </c>
      <c r="L14" s="16">
        <f>IF(N($D14)=0,"",N($E14)/$D14)</f>
        <v/>
      </c>
      <c r="M14" s="16">
        <f>IF(OR($K14="",N($K14)=0),"",N($F14)/$K14)</f>
        <v/>
      </c>
      <c r="N14" s="17">
        <f>IF(OR($K14="",N($G14)=0),"",$K14/$G14)</f>
        <v/>
      </c>
      <c r="O14" s="16">
        <f>IF(N($I14)=0,"",N($J14)/$I14)</f>
        <v/>
      </c>
    </row>
    <row r="15">
      <c r="A15" s="5" t="n">
        <v>46082</v>
      </c>
      <c r="B15" s="4" t="inlineStr">
        <is>
          <t>Dr Hind Al Zahrani</t>
        </is>
      </c>
      <c r="C15" s="4" t="inlineStr">
        <is>
          <t>Specialist</t>
        </is>
      </c>
      <c r="D15" s="7" t="n">
        <v>106450</v>
      </c>
      <c r="E15" s="7" t="n">
        <v>4500</v>
      </c>
      <c r="F15" s="7" t="n">
        <v>100100</v>
      </c>
      <c r="G15" s="13" t="n">
        <v>87</v>
      </c>
      <c r="H15" s="14" t="n">
        <v>5</v>
      </c>
      <c r="I15" s="7" t="n">
        <v>265000</v>
      </c>
      <c r="J15" s="7" t="n">
        <v>121500</v>
      </c>
      <c r="K15" s="15">
        <f>IF($D15="","",$D15-N($E15))</f>
        <v/>
      </c>
      <c r="L15" s="16">
        <f>IF(N($D15)=0,"",N($E15)/$D15)</f>
        <v/>
      </c>
      <c r="M15" s="16">
        <f>IF(OR($K15="",N($K15)=0),"",N($F15)/$K15)</f>
        <v/>
      </c>
      <c r="N15" s="17">
        <f>IF(OR($K15="",N($G15)=0),"",$K15/$G15)</f>
        <v/>
      </c>
      <c r="O15" s="16">
        <f>IF(N($I15)=0,"",N($J15)/$I15)</f>
        <v/>
      </c>
    </row>
    <row r="16">
      <c r="A16" s="5" t="n">
        <v>46082</v>
      </c>
      <c r="B16" s="4" t="inlineStr">
        <is>
          <t>Dr Tarek Hamdy</t>
        </is>
      </c>
      <c r="C16" s="4" t="inlineStr">
        <is>
          <t>Specialist</t>
        </is>
      </c>
      <c r="D16" s="7" t="n">
        <v>70400</v>
      </c>
      <c r="E16" s="7" t="n">
        <v>1750</v>
      </c>
      <c r="F16" s="7" t="n">
        <v>57650</v>
      </c>
      <c r="G16" s="13" t="n">
        <v>82</v>
      </c>
      <c r="H16" s="14" t="n">
        <v>6</v>
      </c>
      <c r="I16" s="7" t="n">
        <v>89800</v>
      </c>
      <c r="J16" s="7" t="n">
        <v>49800</v>
      </c>
      <c r="K16" s="15">
        <f>IF($D16="","",$D16-N($E16))</f>
        <v/>
      </c>
      <c r="L16" s="16">
        <f>IF(N($D16)=0,"",N($E16)/$D16)</f>
        <v/>
      </c>
      <c r="M16" s="16">
        <f>IF(OR($K16="",N($K16)=0),"",N($F16)/$K16)</f>
        <v/>
      </c>
      <c r="N16" s="17">
        <f>IF(OR($K16="",N($G16)=0),"",$K16/$G16)</f>
        <v/>
      </c>
      <c r="O16" s="16">
        <f>IF(N($I16)=0,"",N($J16)/$I16)</f>
        <v/>
      </c>
    </row>
    <row r="17">
      <c r="A17" s="5" t="n">
        <v>46082</v>
      </c>
      <c r="B17" s="4" t="inlineStr">
        <is>
          <t>Nouf Al Mutairi (hygienist)</t>
        </is>
      </c>
      <c r="C17" s="4" t="inlineStr">
        <is>
          <t>Hygienist</t>
        </is>
      </c>
      <c r="D17" s="7" t="n">
        <v>16800</v>
      </c>
      <c r="E17" s="7" t="n">
        <v>400</v>
      </c>
      <c r="F17" s="7" t="n">
        <v>16450</v>
      </c>
      <c r="G17" s="13" t="n">
        <v>116</v>
      </c>
      <c r="H17" s="14" t="n">
        <v>3</v>
      </c>
      <c r="I17" s="7" t="n">
        <v>14700</v>
      </c>
      <c r="J17" s="7" t="n">
        <v>11700</v>
      </c>
      <c r="K17" s="15">
        <f>IF($D17="","",$D17-N($E17))</f>
        <v/>
      </c>
      <c r="L17" s="16">
        <f>IF(N($D17)=0,"",N($E17)/$D17)</f>
        <v/>
      </c>
      <c r="M17" s="16">
        <f>IF(OR($K17="",N($K17)=0),"",N($F17)/$K17)</f>
        <v/>
      </c>
      <c r="N17" s="17">
        <f>IF(OR($K17="",N($G17)=0),"",$K17/$G17)</f>
        <v/>
      </c>
      <c r="O17" s="16">
        <f>IF(N($I17)=0,"",N($J17)/$I17)</f>
        <v/>
      </c>
    </row>
    <row r="18">
      <c r="A18" s="5" t="n">
        <v>46113</v>
      </c>
      <c r="B18" s="4" t="inlineStr">
        <is>
          <t>Dr Reem Al Otaibi</t>
        </is>
      </c>
      <c r="C18" s="4" t="inlineStr">
        <is>
          <t>General dentist</t>
        </is>
      </c>
      <c r="D18" s="7" t="n">
        <v>70650</v>
      </c>
      <c r="E18" s="7" t="n">
        <v>3200</v>
      </c>
      <c r="F18" s="7" t="n">
        <v>67250</v>
      </c>
      <c r="G18" s="13" t="n">
        <v>116</v>
      </c>
      <c r="H18" s="14" t="n">
        <v>18</v>
      </c>
      <c r="I18" s="7" t="n">
        <v>117600</v>
      </c>
      <c r="J18" s="7" t="n">
        <v>75100</v>
      </c>
      <c r="K18" s="15">
        <f>IF($D18="","",$D18-N($E18))</f>
        <v/>
      </c>
      <c r="L18" s="16">
        <f>IF(N($D18)=0,"",N($E18)/$D18)</f>
        <v/>
      </c>
      <c r="M18" s="16">
        <f>IF(OR($K18="",N($K18)=0),"",N($F18)/$K18)</f>
        <v/>
      </c>
      <c r="N18" s="17">
        <f>IF(OR($K18="",N($G18)=0),"",$K18/$G18)</f>
        <v/>
      </c>
      <c r="O18" s="16">
        <f>IF(N($I18)=0,"",N($J18)/$I18)</f>
        <v/>
      </c>
    </row>
    <row r="19">
      <c r="A19" s="5" t="n">
        <v>46113</v>
      </c>
      <c r="B19" s="4" t="inlineStr">
        <is>
          <t>Dr Karim Fawzy</t>
        </is>
      </c>
      <c r="C19" s="4" t="inlineStr">
        <is>
          <t>General dentist</t>
        </is>
      </c>
      <c r="D19" s="7" t="n">
        <v>66350</v>
      </c>
      <c r="E19" s="7" t="n">
        <v>10050</v>
      </c>
      <c r="F19" s="7" t="n">
        <v>54550</v>
      </c>
      <c r="G19" s="13" t="n">
        <v>105</v>
      </c>
      <c r="H19" s="14" t="n">
        <v>17</v>
      </c>
      <c r="I19" s="7" t="n">
        <v>75900</v>
      </c>
      <c r="J19" s="7" t="n">
        <v>49300</v>
      </c>
      <c r="K19" s="15">
        <f>IF($D19="","",$D19-N($E19))</f>
        <v/>
      </c>
      <c r="L19" s="16">
        <f>IF(N($D19)=0,"",N($E19)/$D19)</f>
        <v/>
      </c>
      <c r="M19" s="16">
        <f>IF(OR($K19="",N($K19)=0),"",N($F19)/$K19)</f>
        <v/>
      </c>
      <c r="N19" s="17">
        <f>IF(OR($K19="",N($G19)=0),"",$K19/$G19)</f>
        <v/>
      </c>
      <c r="O19" s="16">
        <f>IF(N($I19)=0,"",N($J19)/$I19)</f>
        <v/>
      </c>
    </row>
    <row r="20">
      <c r="A20" s="5" t="n">
        <v>46113</v>
      </c>
      <c r="B20" s="4" t="inlineStr">
        <is>
          <t>Dr Hind Al Zahrani</t>
        </is>
      </c>
      <c r="C20" s="4" t="inlineStr">
        <is>
          <t>Specialist</t>
        </is>
      </c>
      <c r="D20" s="7" t="n">
        <v>117600</v>
      </c>
      <c r="E20" s="7" t="n">
        <v>5350</v>
      </c>
      <c r="F20" s="7" t="n">
        <v>109250</v>
      </c>
      <c r="G20" s="13" t="n">
        <v>100</v>
      </c>
      <c r="H20" s="14" t="n">
        <v>5</v>
      </c>
      <c r="I20" s="7" t="n">
        <v>246000</v>
      </c>
      <c r="J20" s="7" t="n">
        <v>98200</v>
      </c>
      <c r="K20" s="15">
        <f>IF($D20="","",$D20-N($E20))</f>
        <v/>
      </c>
      <c r="L20" s="16">
        <f>IF(N($D20)=0,"",N($E20)/$D20)</f>
        <v/>
      </c>
      <c r="M20" s="16">
        <f>IF(OR($K20="",N($K20)=0),"",N($F20)/$K20)</f>
        <v/>
      </c>
      <c r="N20" s="17">
        <f>IF(OR($K20="",N($G20)=0),"",$K20/$G20)</f>
        <v/>
      </c>
      <c r="O20" s="16">
        <f>IF(N($I20)=0,"",N($J20)/$I20)</f>
        <v/>
      </c>
    </row>
    <row r="21">
      <c r="A21" s="5" t="n">
        <v>46113</v>
      </c>
      <c r="B21" s="4" t="inlineStr">
        <is>
          <t>Dr Tarek Hamdy</t>
        </is>
      </c>
      <c r="C21" s="4" t="inlineStr">
        <is>
          <t>Specialist</t>
        </is>
      </c>
      <c r="D21" s="7" t="n">
        <v>80950</v>
      </c>
      <c r="E21" s="7" t="n">
        <v>2650</v>
      </c>
      <c r="F21" s="7" t="n">
        <v>66800</v>
      </c>
      <c r="G21" s="13" t="n">
        <v>89</v>
      </c>
      <c r="H21" s="14" t="n">
        <v>8</v>
      </c>
      <c r="I21" s="7" t="n">
        <v>97400</v>
      </c>
      <c r="J21" s="7" t="n">
        <v>51600</v>
      </c>
      <c r="K21" s="15">
        <f>IF($D21="","",$D21-N($E21))</f>
        <v/>
      </c>
      <c r="L21" s="16">
        <f>IF(N($D21)=0,"",N($E21)/$D21)</f>
        <v/>
      </c>
      <c r="M21" s="16">
        <f>IF(OR($K21="",N($K21)=0),"",N($F21)/$K21)</f>
        <v/>
      </c>
      <c r="N21" s="17">
        <f>IF(OR($K21="",N($G21)=0),"",$K21/$G21)</f>
        <v/>
      </c>
      <c r="O21" s="16">
        <f>IF(N($I21)=0,"",N($J21)/$I21)</f>
        <v/>
      </c>
    </row>
    <row r="22">
      <c r="A22" s="5" t="n">
        <v>46113</v>
      </c>
      <c r="B22" s="4" t="inlineStr">
        <is>
          <t>Nouf Al Mutairi (hygienist)</t>
        </is>
      </c>
      <c r="C22" s="4" t="inlineStr">
        <is>
          <t>Hygienist</t>
        </is>
      </c>
      <c r="D22" s="7" t="n">
        <v>22250</v>
      </c>
      <c r="E22" s="7" t="n">
        <v>500</v>
      </c>
      <c r="F22" s="7" t="n">
        <v>21300</v>
      </c>
      <c r="G22" s="13" t="n">
        <v>124</v>
      </c>
      <c r="H22" s="14" t="n">
        <v>4</v>
      </c>
      <c r="I22" s="7" t="n">
        <v>16500</v>
      </c>
      <c r="J22" s="7" t="n">
        <v>12800</v>
      </c>
      <c r="K22" s="15">
        <f>IF($D22="","",$D22-N($E22))</f>
        <v/>
      </c>
      <c r="L22" s="16">
        <f>IF(N($D22)=0,"",N($E22)/$D22)</f>
        <v/>
      </c>
      <c r="M22" s="16">
        <f>IF(OR($K22="",N($K22)=0),"",N($F22)/$K22)</f>
        <v/>
      </c>
      <c r="N22" s="17">
        <f>IF(OR($K22="",N($G22)=0),"",$K22/$G22)</f>
        <v/>
      </c>
      <c r="O22" s="16">
        <f>IF(N($I22)=0,"",N($J22)/$I22)</f>
        <v/>
      </c>
    </row>
    <row r="23">
      <c r="A23" s="5" t="n">
        <v>46143</v>
      </c>
      <c r="B23" s="4" t="inlineStr">
        <is>
          <t>Dr Reem Al Otaibi</t>
        </is>
      </c>
      <c r="C23" s="4" t="inlineStr">
        <is>
          <t>General dentist</t>
        </is>
      </c>
      <c r="D23" s="7" t="n">
        <v>64300</v>
      </c>
      <c r="E23" s="7" t="n">
        <v>2850</v>
      </c>
      <c r="F23" s="7" t="n">
        <v>60450</v>
      </c>
      <c r="G23" s="13" t="n">
        <v>114</v>
      </c>
      <c r="H23" s="14" t="n">
        <v>16</v>
      </c>
      <c r="I23" s="7" t="n">
        <v>108200</v>
      </c>
      <c r="J23" s="7" t="n">
        <v>79400</v>
      </c>
      <c r="K23" s="15">
        <f>IF($D23="","",$D23-N($E23))</f>
        <v/>
      </c>
      <c r="L23" s="16">
        <f>IF(N($D23)=0,"",N($E23)/$D23)</f>
        <v/>
      </c>
      <c r="M23" s="16">
        <f>IF(OR($K23="",N($K23)=0),"",N($F23)/$K23)</f>
        <v/>
      </c>
      <c r="N23" s="17">
        <f>IF(OR($K23="",N($G23)=0),"",$K23/$G23)</f>
        <v/>
      </c>
      <c r="O23" s="16">
        <f>IF(N($I23)=0,"",N($J23)/$I23)</f>
        <v/>
      </c>
    </row>
    <row r="24">
      <c r="A24" s="5" t="n">
        <v>46143</v>
      </c>
      <c r="B24" s="4" t="inlineStr">
        <is>
          <t>Dr Karim Fawzy</t>
        </is>
      </c>
      <c r="C24" s="4" t="inlineStr">
        <is>
          <t>General dentist</t>
        </is>
      </c>
      <c r="D24" s="7" t="n">
        <v>66650</v>
      </c>
      <c r="E24" s="7" t="n">
        <v>9000</v>
      </c>
      <c r="F24" s="7" t="n">
        <v>54700</v>
      </c>
      <c r="G24" s="13" t="n">
        <v>113</v>
      </c>
      <c r="H24" s="14" t="n">
        <v>17</v>
      </c>
      <c r="I24" s="7" t="n">
        <v>77700</v>
      </c>
      <c r="J24" s="7" t="n">
        <v>46100</v>
      </c>
      <c r="K24" s="15">
        <f>IF($D24="","",$D24-N($E24))</f>
        <v/>
      </c>
      <c r="L24" s="16">
        <f>IF(N($D24)=0,"",N($E24)/$D24)</f>
        <v/>
      </c>
      <c r="M24" s="16">
        <f>IF(OR($K24="",N($K24)=0),"",N($F24)/$K24)</f>
        <v/>
      </c>
      <c r="N24" s="17">
        <f>IF(OR($K24="",N($G24)=0),"",$K24/$G24)</f>
        <v/>
      </c>
      <c r="O24" s="16">
        <f>IF(N($I24)=0,"",N($J24)/$I24)</f>
        <v/>
      </c>
    </row>
    <row r="25">
      <c r="A25" s="5" t="n">
        <v>46143</v>
      </c>
      <c r="B25" s="4" t="inlineStr">
        <is>
          <t>Dr Hind Al Zahrani</t>
        </is>
      </c>
      <c r="C25" s="4" t="inlineStr">
        <is>
          <t>Specialist</t>
        </is>
      </c>
      <c r="D25" s="7" t="n">
        <v>128700</v>
      </c>
      <c r="E25" s="7" t="n">
        <v>5550</v>
      </c>
      <c r="F25" s="7" t="n">
        <v>116400</v>
      </c>
      <c r="G25" s="13" t="n">
        <v>98</v>
      </c>
      <c r="H25" s="14" t="n">
        <v>6</v>
      </c>
      <c r="I25" s="7" t="n">
        <v>325700</v>
      </c>
      <c r="J25" s="7" t="n">
        <v>125800</v>
      </c>
      <c r="K25" s="15">
        <f>IF($D25="","",$D25-N($E25))</f>
        <v/>
      </c>
      <c r="L25" s="16">
        <f>IF(N($D25)=0,"",N($E25)/$D25)</f>
        <v/>
      </c>
      <c r="M25" s="16">
        <f>IF(OR($K25="",N($K25)=0),"",N($F25)/$K25)</f>
        <v/>
      </c>
      <c r="N25" s="17">
        <f>IF(OR($K25="",N($G25)=0),"",$K25/$G25)</f>
        <v/>
      </c>
      <c r="O25" s="16">
        <f>IF(N($I25)=0,"",N($J25)/$I25)</f>
        <v/>
      </c>
    </row>
    <row r="26">
      <c r="A26" s="5" t="n">
        <v>46143</v>
      </c>
      <c r="B26" s="4" t="inlineStr">
        <is>
          <t>Dr Tarek Hamdy</t>
        </is>
      </c>
      <c r="C26" s="4" t="inlineStr">
        <is>
          <t>Specialist</t>
        </is>
      </c>
      <c r="D26" s="7" t="n">
        <v>92200</v>
      </c>
      <c r="E26" s="7" t="n">
        <v>2750</v>
      </c>
      <c r="F26" s="7" t="n">
        <v>76400</v>
      </c>
      <c r="G26" s="13" t="n">
        <v>88</v>
      </c>
      <c r="H26" s="14" t="n">
        <v>9</v>
      </c>
      <c r="I26" s="7" t="n">
        <v>105600</v>
      </c>
      <c r="J26" s="7" t="n">
        <v>67200</v>
      </c>
      <c r="K26" s="15">
        <f>IF($D26="","",$D26-N($E26))</f>
        <v/>
      </c>
      <c r="L26" s="16">
        <f>IF(N($D26)=0,"",N($E26)/$D26)</f>
        <v/>
      </c>
      <c r="M26" s="16">
        <f>IF(OR($K26="",N($K26)=0),"",N($F26)/$K26)</f>
        <v/>
      </c>
      <c r="N26" s="17">
        <f>IF(OR($K26="",N($G26)=0),"",$K26/$G26)</f>
        <v/>
      </c>
      <c r="O26" s="16">
        <f>IF(N($I26)=0,"",N($J26)/$I26)</f>
        <v/>
      </c>
    </row>
    <row r="27">
      <c r="A27" s="5" t="n">
        <v>46143</v>
      </c>
      <c r="B27" s="4" t="inlineStr">
        <is>
          <t>Nouf Al Mutairi (hygienist)</t>
        </is>
      </c>
      <c r="C27" s="4" t="inlineStr">
        <is>
          <t>Hygienist</t>
        </is>
      </c>
      <c r="D27" s="7" t="n">
        <v>21250</v>
      </c>
      <c r="E27" s="7" t="n">
        <v>350</v>
      </c>
      <c r="F27" s="7" t="n">
        <v>21250</v>
      </c>
      <c r="G27" s="13" t="n">
        <v>128</v>
      </c>
      <c r="H27" s="14" t="n">
        <v>4</v>
      </c>
      <c r="I27" s="7" t="n">
        <v>14300</v>
      </c>
      <c r="J27" s="7" t="n">
        <v>9600</v>
      </c>
      <c r="K27" s="15">
        <f>IF($D27="","",$D27-N($E27))</f>
        <v/>
      </c>
      <c r="L27" s="16">
        <f>IF(N($D27)=0,"",N($E27)/$D27)</f>
        <v/>
      </c>
      <c r="M27" s="16">
        <f>IF(OR($K27="",N($K27)=0),"",N($F27)/$K27)</f>
        <v/>
      </c>
      <c r="N27" s="17">
        <f>IF(OR($K27="",N($G27)=0),"",$K27/$G27)</f>
        <v/>
      </c>
      <c r="O27" s="16">
        <f>IF(N($I27)=0,"",N($J27)/$I27)</f>
        <v/>
      </c>
    </row>
    <row r="28">
      <c r="A28" s="5" t="n">
        <v>46174</v>
      </c>
      <c r="B28" s="4" t="inlineStr">
        <is>
          <t>Dr Reem Al Otaibi</t>
        </is>
      </c>
      <c r="C28" s="4" t="inlineStr">
        <is>
          <t>General dentist</t>
        </is>
      </c>
      <c r="D28" s="7" t="n">
        <v>62800</v>
      </c>
      <c r="E28" s="7" t="n">
        <v>2950</v>
      </c>
      <c r="F28" s="7" t="n">
        <v>57650</v>
      </c>
      <c r="G28" s="13" t="n">
        <v>112</v>
      </c>
      <c r="H28" s="14" t="n">
        <v>19</v>
      </c>
      <c r="I28" s="7" t="n">
        <v>103600</v>
      </c>
      <c r="J28" s="7" t="n">
        <v>78000</v>
      </c>
      <c r="K28" s="15">
        <f>IF($D28="","",$D28-N($E28))</f>
        <v/>
      </c>
      <c r="L28" s="16">
        <f>IF(N($D28)=0,"",N($E28)/$D28)</f>
        <v/>
      </c>
      <c r="M28" s="16">
        <f>IF(OR($K28="",N($K28)=0),"",N($F28)/$K28)</f>
        <v/>
      </c>
      <c r="N28" s="17">
        <f>IF(OR($K28="",N($G28)=0),"",$K28/$G28)</f>
        <v/>
      </c>
      <c r="O28" s="16">
        <f>IF(N($I28)=0,"",N($J28)/$I28)</f>
        <v/>
      </c>
    </row>
    <row r="29">
      <c r="A29" s="5" t="n">
        <v>46174</v>
      </c>
      <c r="B29" s="4" t="inlineStr">
        <is>
          <t>Dr Karim Fawzy</t>
        </is>
      </c>
      <c r="C29" s="4" t="inlineStr">
        <is>
          <t>General dentist</t>
        </is>
      </c>
      <c r="D29" s="7" t="n">
        <v>63550</v>
      </c>
      <c r="E29" s="7" t="n">
        <v>10000</v>
      </c>
      <c r="F29" s="7" t="n">
        <v>50450</v>
      </c>
      <c r="G29" s="13" t="n">
        <v>103</v>
      </c>
      <c r="H29" s="14" t="n">
        <v>14</v>
      </c>
      <c r="I29" s="7" t="n">
        <v>86500</v>
      </c>
      <c r="J29" s="7" t="n">
        <v>50300</v>
      </c>
      <c r="K29" s="15">
        <f>IF($D29="","",$D29-N($E29))</f>
        <v/>
      </c>
      <c r="L29" s="16">
        <f>IF(N($D29)=0,"",N($E29)/$D29)</f>
        <v/>
      </c>
      <c r="M29" s="16">
        <f>IF(OR($K29="",N($K29)=0),"",N($F29)/$K29)</f>
        <v/>
      </c>
      <c r="N29" s="17">
        <f>IF(OR($K29="",N($G29)=0),"",$K29/$G29)</f>
        <v/>
      </c>
      <c r="O29" s="16">
        <f>IF(N($I29)=0,"",N($J29)/$I29)</f>
        <v/>
      </c>
    </row>
    <row r="30">
      <c r="A30" s="5" t="n">
        <v>46174</v>
      </c>
      <c r="B30" s="4" t="inlineStr">
        <is>
          <t>Dr Hind Al Zahrani</t>
        </is>
      </c>
      <c r="C30" s="4" t="inlineStr">
        <is>
          <t>Specialist</t>
        </is>
      </c>
      <c r="D30" s="7" t="n">
        <v>124150</v>
      </c>
      <c r="E30" s="7" t="n">
        <v>6050</v>
      </c>
      <c r="F30" s="7" t="n">
        <v>116450</v>
      </c>
      <c r="G30" s="13" t="n">
        <v>95</v>
      </c>
      <c r="H30" s="14" t="n">
        <v>5</v>
      </c>
      <c r="I30" s="7" t="n">
        <v>321000</v>
      </c>
      <c r="J30" s="7" t="n">
        <v>137700</v>
      </c>
      <c r="K30" s="15">
        <f>IF($D30="","",$D30-N($E30))</f>
        <v/>
      </c>
      <c r="L30" s="16">
        <f>IF(N($D30)=0,"",N($E30)/$D30)</f>
        <v/>
      </c>
      <c r="M30" s="16">
        <f>IF(OR($K30="",N($K30)=0),"",N($F30)/$K30)</f>
        <v/>
      </c>
      <c r="N30" s="17">
        <f>IF(OR($K30="",N($G30)=0),"",$K30/$G30)</f>
        <v/>
      </c>
      <c r="O30" s="16">
        <f>IF(N($I30)=0,"",N($J30)/$I30)</f>
        <v/>
      </c>
    </row>
    <row r="31">
      <c r="A31" s="5" t="n">
        <v>46174</v>
      </c>
      <c r="B31" s="4" t="inlineStr">
        <is>
          <t>Dr Tarek Hamdy</t>
        </is>
      </c>
      <c r="C31" s="4" t="inlineStr">
        <is>
          <t>Specialist</t>
        </is>
      </c>
      <c r="D31" s="7" t="n">
        <v>79850</v>
      </c>
      <c r="E31" s="7" t="n">
        <v>1950</v>
      </c>
      <c r="F31" s="7" t="n">
        <v>65450</v>
      </c>
      <c r="G31" s="13" t="n">
        <v>89</v>
      </c>
      <c r="H31" s="14" t="n">
        <v>7</v>
      </c>
      <c r="I31" s="7" t="n">
        <v>85300</v>
      </c>
      <c r="J31" s="7" t="n">
        <v>49200</v>
      </c>
      <c r="K31" s="15">
        <f>IF($D31="","",$D31-N($E31))</f>
        <v/>
      </c>
      <c r="L31" s="16">
        <f>IF(N($D31)=0,"",N($E31)/$D31)</f>
        <v/>
      </c>
      <c r="M31" s="16">
        <f>IF(OR($K31="",N($K31)=0),"",N($F31)/$K31)</f>
        <v/>
      </c>
      <c r="N31" s="17">
        <f>IF(OR($K31="",N($G31)=0),"",$K31/$G31)</f>
        <v/>
      </c>
      <c r="O31" s="16">
        <f>IF(N($I31)=0,"",N($J31)/$I31)</f>
        <v/>
      </c>
    </row>
    <row r="32">
      <c r="A32" s="5" t="n">
        <v>46174</v>
      </c>
      <c r="B32" s="4" t="inlineStr">
        <is>
          <t>Nouf Al Mutairi (hygienist)</t>
        </is>
      </c>
      <c r="C32" s="4" t="inlineStr">
        <is>
          <t>Hygienist</t>
        </is>
      </c>
      <c r="D32" s="7" t="n">
        <v>20150</v>
      </c>
      <c r="E32" s="7" t="n">
        <v>400</v>
      </c>
      <c r="F32" s="7" t="n">
        <v>19250</v>
      </c>
      <c r="G32" s="13" t="n">
        <v>127</v>
      </c>
      <c r="H32" s="14" t="n">
        <v>4</v>
      </c>
      <c r="I32" s="7" t="n">
        <v>13100</v>
      </c>
      <c r="J32" s="7" t="n">
        <v>9100</v>
      </c>
      <c r="K32" s="15">
        <f>IF($D32="","",$D32-N($E32))</f>
        <v/>
      </c>
      <c r="L32" s="16">
        <f>IF(N($D32)=0,"",N($E32)/$D32)</f>
        <v/>
      </c>
      <c r="M32" s="16">
        <f>IF(OR($K32="",N($K32)=0),"",N($F32)/$K32)</f>
        <v/>
      </c>
      <c r="N32" s="17">
        <f>IF(OR($K32="",N($G32)=0),"",$K32/$G32)</f>
        <v/>
      </c>
      <c r="O32" s="16">
        <f>IF(N($I32)=0,"",N($J32)/$I32)</f>
        <v/>
      </c>
    </row>
    <row r="33">
      <c r="A33" s="5" t="n">
        <v>46204</v>
      </c>
      <c r="B33" s="4" t="inlineStr">
        <is>
          <t>Dr Reem Al Otaibi</t>
        </is>
      </c>
      <c r="C33" s="4" t="inlineStr">
        <is>
          <t>General dentist</t>
        </is>
      </c>
      <c r="D33" s="7" t="n">
        <v>55550</v>
      </c>
      <c r="E33" s="7" t="n">
        <v>2000</v>
      </c>
      <c r="F33" s="7" t="n">
        <v>52750</v>
      </c>
      <c r="G33" s="13" t="n">
        <v>102</v>
      </c>
      <c r="H33" s="14" t="n">
        <v>15</v>
      </c>
      <c r="I33" s="7" t="n">
        <v>86300</v>
      </c>
      <c r="J33" s="7" t="n">
        <v>58900</v>
      </c>
      <c r="K33" s="15">
        <f>IF($D33="","",$D33-N($E33))</f>
        <v/>
      </c>
      <c r="L33" s="16">
        <f>IF(N($D33)=0,"",N($E33)/$D33)</f>
        <v/>
      </c>
      <c r="M33" s="16">
        <f>IF(OR($K33="",N($K33)=0),"",N($F33)/$K33)</f>
        <v/>
      </c>
      <c r="N33" s="17">
        <f>IF(OR($K33="",N($G33)=0),"",$K33/$G33)</f>
        <v/>
      </c>
      <c r="O33" s="16">
        <f>IF(N($I33)=0,"",N($J33)/$I33)</f>
        <v/>
      </c>
    </row>
    <row r="34">
      <c r="A34" s="5" t="n">
        <v>46204</v>
      </c>
      <c r="B34" s="4" t="inlineStr">
        <is>
          <t>Dr Karim Fawzy</t>
        </is>
      </c>
      <c r="C34" s="4" t="inlineStr">
        <is>
          <t>General dentist</t>
        </is>
      </c>
      <c r="D34" s="7" t="n">
        <v>53000</v>
      </c>
      <c r="E34" s="7" t="n">
        <v>6500</v>
      </c>
      <c r="F34" s="7" t="n">
        <v>44700</v>
      </c>
      <c r="G34" s="13" t="n">
        <v>102</v>
      </c>
      <c r="H34" s="14" t="n">
        <v>14</v>
      </c>
      <c r="I34" s="7" t="n">
        <v>74600</v>
      </c>
      <c r="J34" s="7" t="n">
        <v>42100</v>
      </c>
      <c r="K34" s="15">
        <f>IF($D34="","",$D34-N($E34))</f>
        <v/>
      </c>
      <c r="L34" s="16">
        <f>IF(N($D34)=0,"",N($E34)/$D34)</f>
        <v/>
      </c>
      <c r="M34" s="16">
        <f>IF(OR($K34="",N($K34)=0),"",N($F34)/$K34)</f>
        <v/>
      </c>
      <c r="N34" s="17">
        <f>IF(OR($K34="",N($G34)=0),"",$K34/$G34)</f>
        <v/>
      </c>
      <c r="O34" s="16">
        <f>IF(N($I34)=0,"",N($J34)/$I34)</f>
        <v/>
      </c>
    </row>
    <row r="35">
      <c r="A35" s="5" t="n">
        <v>46204</v>
      </c>
      <c r="B35" s="4" t="inlineStr">
        <is>
          <t>Dr Hind Al Zahrani</t>
        </is>
      </c>
      <c r="C35" s="4" t="inlineStr">
        <is>
          <t>Specialist</t>
        </is>
      </c>
      <c r="D35" s="7" t="n">
        <v>98550</v>
      </c>
      <c r="E35" s="7" t="n">
        <v>4400</v>
      </c>
      <c r="F35" s="7" t="n">
        <v>91100</v>
      </c>
      <c r="G35" s="13" t="n">
        <v>94</v>
      </c>
      <c r="H35" s="14" t="n">
        <v>4</v>
      </c>
      <c r="I35" s="7" t="n">
        <v>221600</v>
      </c>
      <c r="J35" s="7" t="n">
        <v>101600</v>
      </c>
      <c r="K35" s="15">
        <f>IF($D35="","",$D35-N($E35))</f>
        <v/>
      </c>
      <c r="L35" s="16">
        <f>IF(N($D35)=0,"",N($E35)/$D35)</f>
        <v/>
      </c>
      <c r="M35" s="16">
        <f>IF(OR($K35="",N($K35)=0),"",N($F35)/$K35)</f>
        <v/>
      </c>
      <c r="N35" s="17">
        <f>IF(OR($K35="",N($G35)=0),"",$K35/$G35)</f>
        <v/>
      </c>
      <c r="O35" s="16">
        <f>IF(N($I35)=0,"",N($J35)/$I35)</f>
        <v/>
      </c>
    </row>
    <row r="36">
      <c r="A36" s="5" t="n">
        <v>46204</v>
      </c>
      <c r="B36" s="4" t="inlineStr">
        <is>
          <t>Dr Tarek Hamdy</t>
        </is>
      </c>
      <c r="C36" s="4" t="inlineStr">
        <is>
          <t>Specialist</t>
        </is>
      </c>
      <c r="D36" s="7" t="n">
        <v>72500</v>
      </c>
      <c r="E36" s="7" t="n">
        <v>2100</v>
      </c>
      <c r="F36" s="7" t="n">
        <v>59000</v>
      </c>
      <c r="G36" s="13" t="n">
        <v>82</v>
      </c>
      <c r="H36" s="14" t="n">
        <v>8</v>
      </c>
      <c r="I36" s="7" t="n">
        <v>83800</v>
      </c>
      <c r="J36" s="7" t="n">
        <v>47700</v>
      </c>
      <c r="K36" s="15">
        <f>IF($D36="","",$D36-N($E36))</f>
        <v/>
      </c>
      <c r="L36" s="16">
        <f>IF(N($D36)=0,"",N($E36)/$D36)</f>
        <v/>
      </c>
      <c r="M36" s="16">
        <f>IF(OR($K36="",N($K36)=0),"",N($F36)/$K36)</f>
        <v/>
      </c>
      <c r="N36" s="17">
        <f>IF(OR($K36="",N($G36)=0),"",$K36/$G36)</f>
        <v/>
      </c>
      <c r="O36" s="16">
        <f>IF(N($I36)=0,"",N($J36)/$I36)</f>
        <v/>
      </c>
    </row>
    <row r="37">
      <c r="A37" s="5" t="n">
        <v>46204</v>
      </c>
      <c r="B37" s="4" t="inlineStr">
        <is>
          <t>Nouf Al Mutairi (hygienist)</t>
        </is>
      </c>
      <c r="C37" s="4" t="inlineStr">
        <is>
          <t>Hygienist</t>
        </is>
      </c>
      <c r="D37" s="7" t="n">
        <v>16800</v>
      </c>
      <c r="E37" s="7" t="n">
        <v>400</v>
      </c>
      <c r="F37" s="7" t="n">
        <v>16600</v>
      </c>
      <c r="G37" s="13" t="n">
        <v>114</v>
      </c>
      <c r="H37" s="14" t="n">
        <v>3</v>
      </c>
      <c r="I37" s="7" t="n">
        <v>11300</v>
      </c>
      <c r="J37" s="7" t="n">
        <v>7600</v>
      </c>
      <c r="K37" s="15">
        <f>IF($D37="","",$D37-N($E37))</f>
        <v/>
      </c>
      <c r="L37" s="16">
        <f>IF(N($D37)=0,"",N($E37)/$D37)</f>
        <v/>
      </c>
      <c r="M37" s="16">
        <f>IF(OR($K37="",N($K37)=0),"",N($F37)/$K37)</f>
        <v/>
      </c>
      <c r="N37" s="17">
        <f>IF(OR($K37="",N($G37)=0),"",$K37/$G37)</f>
        <v/>
      </c>
      <c r="O37" s="16">
        <f>IF(N($I37)=0,"",N($J37)/$I37)</f>
        <v/>
      </c>
    </row>
    <row r="38">
      <c r="A38" s="5" t="n">
        <v>46235</v>
      </c>
      <c r="B38" s="4" t="inlineStr">
        <is>
          <t>Dr Reem Al Otaibi</t>
        </is>
      </c>
      <c r="C38" s="4" t="inlineStr">
        <is>
          <t>General dentist</t>
        </is>
      </c>
      <c r="D38" s="7" t="n">
        <v>54600</v>
      </c>
      <c r="E38" s="7" t="n">
        <v>2150</v>
      </c>
      <c r="F38" s="7" t="n">
        <v>50650</v>
      </c>
      <c r="G38" s="13" t="n">
        <v>96</v>
      </c>
      <c r="H38" s="14" t="n">
        <v>15</v>
      </c>
      <c r="I38" s="7" t="n">
        <v>72700</v>
      </c>
      <c r="J38" s="7" t="n">
        <v>46400</v>
      </c>
      <c r="K38" s="15">
        <f>IF($D38="","",$D38-N($E38))</f>
        <v/>
      </c>
      <c r="L38" s="16">
        <f>IF(N($D38)=0,"",N($E38)/$D38)</f>
        <v/>
      </c>
      <c r="M38" s="16">
        <f>IF(OR($K38="",N($K38)=0),"",N($F38)/$K38)</f>
        <v/>
      </c>
      <c r="N38" s="17">
        <f>IF(OR($K38="",N($G38)=0),"",$K38/$G38)</f>
        <v/>
      </c>
      <c r="O38" s="16">
        <f>IF(N($I38)=0,"",N($J38)/$I38)</f>
        <v/>
      </c>
    </row>
    <row r="39">
      <c r="A39" s="5" t="n">
        <v>46235</v>
      </c>
      <c r="B39" s="4" t="inlineStr">
        <is>
          <t>Dr Karim Fawzy</t>
        </is>
      </c>
      <c r="C39" s="4" t="inlineStr">
        <is>
          <t>General dentist</t>
        </is>
      </c>
      <c r="D39" s="7" t="n">
        <v>50950</v>
      </c>
      <c r="E39" s="7" t="n">
        <v>6900</v>
      </c>
      <c r="F39" s="7" t="n">
        <v>41600</v>
      </c>
      <c r="G39" s="13" t="n">
        <v>95</v>
      </c>
      <c r="H39" s="14" t="n">
        <v>11</v>
      </c>
      <c r="I39" s="7" t="n">
        <v>58000</v>
      </c>
      <c r="J39" s="7" t="n">
        <v>36800</v>
      </c>
      <c r="K39" s="15">
        <f>IF($D39="","",$D39-N($E39))</f>
        <v/>
      </c>
      <c r="L39" s="16">
        <f>IF(N($D39)=0,"",N($E39)/$D39)</f>
        <v/>
      </c>
      <c r="M39" s="16">
        <f>IF(OR($K39="",N($K39)=0),"",N($F39)/$K39)</f>
        <v/>
      </c>
      <c r="N39" s="17">
        <f>IF(OR($K39="",N($G39)=0),"",$K39/$G39)</f>
        <v/>
      </c>
      <c r="O39" s="16">
        <f>IF(N($I39)=0,"",N($J39)/$I39)</f>
        <v/>
      </c>
    </row>
    <row r="40">
      <c r="A40" s="5" t="n">
        <v>46235</v>
      </c>
      <c r="B40" s="4" t="inlineStr">
        <is>
          <t>Dr Hind Al Zahrani</t>
        </is>
      </c>
      <c r="C40" s="4" t="inlineStr">
        <is>
          <t>Specialist</t>
        </is>
      </c>
      <c r="D40" s="7" t="n">
        <v>100500</v>
      </c>
      <c r="E40" s="7" t="n">
        <v>4750</v>
      </c>
      <c r="F40" s="7" t="n">
        <v>93800</v>
      </c>
      <c r="G40" s="13" t="n">
        <v>86</v>
      </c>
      <c r="H40" s="14" t="n">
        <v>6</v>
      </c>
      <c r="I40" s="7" t="n">
        <v>234100</v>
      </c>
      <c r="J40" s="7" t="n">
        <v>97900</v>
      </c>
      <c r="K40" s="15">
        <f>IF($D40="","",$D40-N($E40))</f>
        <v/>
      </c>
      <c r="L40" s="16">
        <f>IF(N($D40)=0,"",N($E40)/$D40)</f>
        <v/>
      </c>
      <c r="M40" s="16">
        <f>IF(OR($K40="",N($K40)=0),"",N($F40)/$K40)</f>
        <v/>
      </c>
      <c r="N40" s="17">
        <f>IF(OR($K40="",N($G40)=0),"",$K40/$G40)</f>
        <v/>
      </c>
      <c r="O40" s="16">
        <f>IF(N($I40)=0,"",N($J40)/$I40)</f>
        <v/>
      </c>
    </row>
    <row r="41">
      <c r="A41" s="5" t="n">
        <v>46235</v>
      </c>
      <c r="B41" s="4" t="inlineStr">
        <is>
          <t>Dr Tarek Hamdy</t>
        </is>
      </c>
      <c r="C41" s="4" t="inlineStr">
        <is>
          <t>Specialist</t>
        </is>
      </c>
      <c r="D41" s="7" t="n">
        <v>64050</v>
      </c>
      <c r="E41" s="7" t="n">
        <v>1850</v>
      </c>
      <c r="F41" s="7" t="n">
        <v>55000</v>
      </c>
      <c r="G41" s="13" t="n">
        <v>84</v>
      </c>
      <c r="H41" s="14" t="n">
        <v>6</v>
      </c>
      <c r="I41" s="7" t="n">
        <v>82600</v>
      </c>
      <c r="J41" s="7" t="n">
        <v>52300</v>
      </c>
      <c r="K41" s="15">
        <f>IF($D41="","",$D41-N($E41))</f>
        <v/>
      </c>
      <c r="L41" s="16">
        <f>IF(N($D41)=0,"",N($E41)/$D41)</f>
        <v/>
      </c>
      <c r="M41" s="16">
        <f>IF(OR($K41="",N($K41)=0),"",N($F41)/$K41)</f>
        <v/>
      </c>
      <c r="N41" s="17">
        <f>IF(OR($K41="",N($G41)=0),"",$K41/$G41)</f>
        <v/>
      </c>
      <c r="O41" s="16">
        <f>IF(N($I41)=0,"",N($J41)/$I41)</f>
        <v/>
      </c>
    </row>
    <row r="42">
      <c r="A42" s="5" t="n">
        <v>46235</v>
      </c>
      <c r="B42" s="4" t="inlineStr">
        <is>
          <t>Nouf Al Mutairi (hygienist)</t>
        </is>
      </c>
      <c r="C42" s="4" t="inlineStr">
        <is>
          <t>Hygienist</t>
        </is>
      </c>
      <c r="D42" s="7" t="n">
        <v>16950</v>
      </c>
      <c r="E42" s="7" t="n">
        <v>400</v>
      </c>
      <c r="F42" s="7" t="n">
        <v>16250</v>
      </c>
      <c r="G42" s="13" t="n">
        <v>111</v>
      </c>
      <c r="H42" s="14" t="n">
        <v>4</v>
      </c>
      <c r="I42" s="7" t="n">
        <v>11000</v>
      </c>
      <c r="J42" s="7" t="n">
        <v>8400</v>
      </c>
      <c r="K42" s="15">
        <f>IF($D42="","",$D42-N($E42))</f>
        <v/>
      </c>
      <c r="L42" s="16">
        <f>IF(N($D42)=0,"",N($E42)/$D42)</f>
        <v/>
      </c>
      <c r="M42" s="16">
        <f>IF(OR($K42="",N($K42)=0),"",N($F42)/$K42)</f>
        <v/>
      </c>
      <c r="N42" s="17">
        <f>IF(OR($K42="",N($G42)=0),"",$K42/$G42)</f>
        <v/>
      </c>
      <c r="O42" s="16">
        <f>IF(N($I42)=0,"",N($J42)/$I42)</f>
        <v/>
      </c>
    </row>
    <row r="43">
      <c r="A43" s="5" t="n">
        <v>46266</v>
      </c>
      <c r="B43" s="4" t="inlineStr">
        <is>
          <t>Dr Reem Al Otaibi</t>
        </is>
      </c>
      <c r="C43" s="4" t="inlineStr">
        <is>
          <t>General dentist</t>
        </is>
      </c>
      <c r="D43" s="7" t="n">
        <v>72300</v>
      </c>
      <c r="E43" s="7" t="n">
        <v>3200</v>
      </c>
      <c r="F43" s="7" t="n">
        <v>68000</v>
      </c>
      <c r="G43" s="13" t="n">
        <v>113</v>
      </c>
      <c r="H43" s="14" t="n">
        <v>21</v>
      </c>
      <c r="I43" s="7" t="n">
        <v>117700</v>
      </c>
      <c r="J43" s="7" t="n">
        <v>81400</v>
      </c>
      <c r="K43" s="15">
        <f>IF($D43="","",$D43-N($E43))</f>
        <v/>
      </c>
      <c r="L43" s="16">
        <f>IF(N($D43)=0,"",N($E43)/$D43)</f>
        <v/>
      </c>
      <c r="M43" s="16">
        <f>IF(OR($K43="",N($K43)=0),"",N($F43)/$K43)</f>
        <v/>
      </c>
      <c r="N43" s="17">
        <f>IF(OR($K43="",N($G43)=0),"",$K43/$G43)</f>
        <v/>
      </c>
      <c r="O43" s="16">
        <f>IF(N($I43)=0,"",N($J43)/$I43)</f>
        <v/>
      </c>
    </row>
    <row r="44">
      <c r="A44" s="5" t="n">
        <v>46266</v>
      </c>
      <c r="B44" s="4" t="inlineStr">
        <is>
          <t>Dr Karim Fawzy</t>
        </is>
      </c>
      <c r="C44" s="4" t="inlineStr">
        <is>
          <t>General dentist</t>
        </is>
      </c>
      <c r="D44" s="7" t="n">
        <v>63100</v>
      </c>
      <c r="E44" s="7" t="n">
        <v>9300</v>
      </c>
      <c r="F44" s="7" t="n">
        <v>51750</v>
      </c>
      <c r="G44" s="13" t="n">
        <v>111</v>
      </c>
      <c r="H44" s="14" t="n">
        <v>16</v>
      </c>
      <c r="I44" s="7" t="n">
        <v>79300</v>
      </c>
      <c r="J44" s="7" t="n">
        <v>50200</v>
      </c>
      <c r="K44" s="15">
        <f>IF($D44="","",$D44-N($E44))</f>
        <v/>
      </c>
      <c r="L44" s="16">
        <f>IF(N($D44)=0,"",N($E44)/$D44)</f>
        <v/>
      </c>
      <c r="M44" s="16">
        <f>IF(OR($K44="",N($K44)=0),"",N($F44)/$K44)</f>
        <v/>
      </c>
      <c r="N44" s="17">
        <f>IF(OR($K44="",N($G44)=0),"",$K44/$G44)</f>
        <v/>
      </c>
      <c r="O44" s="16">
        <f>IF(N($I44)=0,"",N($J44)/$I44)</f>
        <v/>
      </c>
    </row>
    <row r="45">
      <c r="A45" s="5" t="n">
        <v>46266</v>
      </c>
      <c r="B45" s="4" t="inlineStr">
        <is>
          <t>Dr Hind Al Zahrani</t>
        </is>
      </c>
      <c r="C45" s="4" t="inlineStr">
        <is>
          <t>Specialist</t>
        </is>
      </c>
      <c r="D45" s="7" t="n">
        <v>134100</v>
      </c>
      <c r="E45" s="7" t="n">
        <v>7200</v>
      </c>
      <c r="F45" s="7" t="n">
        <v>120250</v>
      </c>
      <c r="G45" s="13" t="n">
        <v>100</v>
      </c>
      <c r="H45" s="14" t="n">
        <v>6</v>
      </c>
      <c r="I45" s="7" t="n">
        <v>302200</v>
      </c>
      <c r="J45" s="7" t="n">
        <v>127000</v>
      </c>
      <c r="K45" s="15">
        <f>IF($D45="","",$D45-N($E45))</f>
        <v/>
      </c>
      <c r="L45" s="16">
        <f>IF(N($D45)=0,"",N($E45)/$D45)</f>
        <v/>
      </c>
      <c r="M45" s="16">
        <f>IF(OR($K45="",N($K45)=0),"",N($F45)/$K45)</f>
        <v/>
      </c>
      <c r="N45" s="17">
        <f>IF(OR($K45="",N($G45)=0),"",$K45/$G45)</f>
        <v/>
      </c>
      <c r="O45" s="16">
        <f>IF(N($I45)=0,"",N($J45)/$I45)</f>
        <v/>
      </c>
    </row>
    <row r="46">
      <c r="A46" s="5" t="n">
        <v>46266</v>
      </c>
      <c r="B46" s="4" t="inlineStr">
        <is>
          <t>Dr Tarek Hamdy</t>
        </is>
      </c>
      <c r="C46" s="4" t="inlineStr">
        <is>
          <t>Specialist</t>
        </is>
      </c>
      <c r="D46" s="7" t="n">
        <v>89250</v>
      </c>
      <c r="E46" s="7" t="n">
        <v>2300</v>
      </c>
      <c r="F46" s="7" t="n">
        <v>73350</v>
      </c>
      <c r="G46" s="13" t="n">
        <v>90</v>
      </c>
      <c r="H46" s="14" t="n">
        <v>10</v>
      </c>
      <c r="I46" s="7" t="n">
        <v>105500</v>
      </c>
      <c r="J46" s="7" t="n">
        <v>61000</v>
      </c>
      <c r="K46" s="15">
        <f>IF($D46="","",$D46-N($E46))</f>
        <v/>
      </c>
      <c r="L46" s="16">
        <f>IF(N($D46)=0,"",N($E46)/$D46)</f>
        <v/>
      </c>
      <c r="M46" s="16">
        <f>IF(OR($K46="",N($K46)=0),"",N($F46)/$K46)</f>
        <v/>
      </c>
      <c r="N46" s="17">
        <f>IF(OR($K46="",N($G46)=0),"",$K46/$G46)</f>
        <v/>
      </c>
      <c r="O46" s="16">
        <f>IF(N($I46)=0,"",N($J46)/$I46)</f>
        <v/>
      </c>
    </row>
    <row r="47">
      <c r="A47" s="5" t="n">
        <v>46266</v>
      </c>
      <c r="B47" s="4" t="inlineStr">
        <is>
          <t>Nouf Al Mutairi (hygienist)</t>
        </is>
      </c>
      <c r="C47" s="4" t="inlineStr">
        <is>
          <t>Hygienist</t>
        </is>
      </c>
      <c r="D47" s="7" t="n">
        <v>23900</v>
      </c>
      <c r="E47" s="7" t="n">
        <v>400</v>
      </c>
      <c r="F47" s="7" t="n">
        <v>23250</v>
      </c>
      <c r="G47" s="13" t="n">
        <v>124</v>
      </c>
      <c r="H47" s="14" t="n">
        <v>5</v>
      </c>
      <c r="I47" s="7" t="n">
        <v>18900</v>
      </c>
      <c r="J47" s="7" t="n">
        <v>13000</v>
      </c>
      <c r="K47" s="15">
        <f>IF($D47="","",$D47-N($E47))</f>
        <v/>
      </c>
      <c r="L47" s="16">
        <f>IF(N($D47)=0,"",N($E47)/$D47)</f>
        <v/>
      </c>
      <c r="M47" s="16">
        <f>IF(OR($K47="",N($K47)=0),"",N($F47)/$K47)</f>
        <v/>
      </c>
      <c r="N47" s="17">
        <f>IF(OR($K47="",N($G47)=0),"",$K47/$G47)</f>
        <v/>
      </c>
      <c r="O47" s="16">
        <f>IF(N($I47)=0,"",N($J47)/$I47)</f>
        <v/>
      </c>
    </row>
    <row r="48">
      <c r="A48" s="5" t="n"/>
      <c r="B48" s="4" t="n"/>
      <c r="C48" s="4" t="n"/>
      <c r="D48" s="7" t="n"/>
      <c r="E48" s="7" t="n"/>
      <c r="F48" s="7" t="n"/>
      <c r="G48" s="13" t="n"/>
      <c r="H48" s="14" t="n"/>
      <c r="I48" s="7" t="n"/>
      <c r="J48" s="7" t="n"/>
      <c r="K48" s="15">
        <f>IF($D48="","",$D48-N($E48))</f>
        <v/>
      </c>
      <c r="L48" s="16">
        <f>IF(N($D48)=0,"",N($E48)/$D48)</f>
        <v/>
      </c>
      <c r="M48" s="16">
        <f>IF(OR($K48="",N($K48)=0),"",N($F48)/$K48)</f>
        <v/>
      </c>
      <c r="N48" s="17">
        <f>IF(OR($K48="",N($G48)=0),"",$K48/$G48)</f>
        <v/>
      </c>
      <c r="O48" s="16">
        <f>IF(N($I48)=0,"",N($J48)/$I48)</f>
        <v/>
      </c>
    </row>
    <row r="49">
      <c r="A49" s="5" t="n"/>
      <c r="B49" s="4" t="n"/>
      <c r="C49" s="4" t="n"/>
      <c r="D49" s="7" t="n"/>
      <c r="E49" s="7" t="n"/>
      <c r="F49" s="7" t="n"/>
      <c r="G49" s="13" t="n"/>
      <c r="H49" s="14" t="n"/>
      <c r="I49" s="7" t="n"/>
      <c r="J49" s="7" t="n"/>
      <c r="K49" s="15">
        <f>IF($D49="","",$D49-N($E49))</f>
        <v/>
      </c>
      <c r="L49" s="16">
        <f>IF(N($D49)=0,"",N($E49)/$D49)</f>
        <v/>
      </c>
      <c r="M49" s="16">
        <f>IF(OR($K49="",N($K49)=0),"",N($F49)/$K49)</f>
        <v/>
      </c>
      <c r="N49" s="17">
        <f>IF(OR($K49="",N($G49)=0),"",$K49/$G49)</f>
        <v/>
      </c>
      <c r="O49" s="16">
        <f>IF(N($I49)=0,"",N($J49)/$I49)</f>
        <v/>
      </c>
    </row>
    <row r="50">
      <c r="A50" s="5" t="n"/>
      <c r="B50" s="4" t="n"/>
      <c r="C50" s="4" t="n"/>
      <c r="D50" s="7" t="n"/>
      <c r="E50" s="7" t="n"/>
      <c r="F50" s="7" t="n"/>
      <c r="G50" s="13" t="n"/>
      <c r="H50" s="14" t="n"/>
      <c r="I50" s="7" t="n"/>
      <c r="J50" s="7" t="n"/>
      <c r="K50" s="15">
        <f>IF($D50="","",$D50-N($E50))</f>
        <v/>
      </c>
      <c r="L50" s="16">
        <f>IF(N($D50)=0,"",N($E50)/$D50)</f>
        <v/>
      </c>
      <c r="M50" s="16">
        <f>IF(OR($K50="",N($K50)=0),"",N($F50)/$K50)</f>
        <v/>
      </c>
      <c r="N50" s="17">
        <f>IF(OR($K50="",N($G50)=0),"",$K50/$G50)</f>
        <v/>
      </c>
      <c r="O50" s="16">
        <f>IF(N($I50)=0,"",N($J50)/$I50)</f>
        <v/>
      </c>
    </row>
    <row r="51">
      <c r="A51" s="5" t="n"/>
      <c r="B51" s="4" t="n"/>
      <c r="C51" s="4" t="n"/>
      <c r="D51" s="7" t="n"/>
      <c r="E51" s="7" t="n"/>
      <c r="F51" s="7" t="n"/>
      <c r="G51" s="13" t="n"/>
      <c r="H51" s="14" t="n"/>
      <c r="I51" s="7" t="n"/>
      <c r="J51" s="7" t="n"/>
      <c r="K51" s="15">
        <f>IF($D51="","",$D51-N($E51))</f>
        <v/>
      </c>
      <c r="L51" s="16">
        <f>IF(N($D51)=0,"",N($E51)/$D51)</f>
        <v/>
      </c>
      <c r="M51" s="16">
        <f>IF(OR($K51="",N($K51)=0),"",N($F51)/$K51)</f>
        <v/>
      </c>
      <c r="N51" s="17">
        <f>IF(OR($K51="",N($G51)=0),"",$K51/$G51)</f>
        <v/>
      </c>
      <c r="O51" s="16">
        <f>IF(N($I51)=0,"",N($J51)/$I51)</f>
        <v/>
      </c>
    </row>
    <row r="52">
      <c r="A52" s="5" t="n"/>
      <c r="B52" s="4" t="n"/>
      <c r="C52" s="4" t="n"/>
      <c r="D52" s="7" t="n"/>
      <c r="E52" s="7" t="n"/>
      <c r="F52" s="7" t="n"/>
      <c r="G52" s="13" t="n"/>
      <c r="H52" s="14" t="n"/>
      <c r="I52" s="7" t="n"/>
      <c r="J52" s="7" t="n"/>
      <c r="K52" s="15">
        <f>IF($D52="","",$D52-N($E52))</f>
        <v/>
      </c>
      <c r="L52" s="16">
        <f>IF(N($D52)=0,"",N($E52)/$D52)</f>
        <v/>
      </c>
      <c r="M52" s="16">
        <f>IF(OR($K52="",N($K52)=0),"",N($F52)/$K52)</f>
        <v/>
      </c>
      <c r="N52" s="17">
        <f>IF(OR($K52="",N($G52)=0),"",$K52/$G52)</f>
        <v/>
      </c>
      <c r="O52" s="16">
        <f>IF(N($I52)=0,"",N($J52)/$I52)</f>
        <v/>
      </c>
    </row>
    <row r="53">
      <c r="A53" s="5" t="n"/>
      <c r="B53" s="4" t="n"/>
      <c r="C53" s="4" t="n"/>
      <c r="D53" s="7" t="n"/>
      <c r="E53" s="7" t="n"/>
      <c r="F53" s="7" t="n"/>
      <c r="G53" s="13" t="n"/>
      <c r="H53" s="14" t="n"/>
      <c r="I53" s="7" t="n"/>
      <c r="J53" s="7" t="n"/>
      <c r="K53" s="15">
        <f>IF($D53="","",$D53-N($E53))</f>
        <v/>
      </c>
      <c r="L53" s="16">
        <f>IF(N($D53)=0,"",N($E53)/$D53)</f>
        <v/>
      </c>
      <c r="M53" s="16">
        <f>IF(OR($K53="",N($K53)=0),"",N($F53)/$K53)</f>
        <v/>
      </c>
      <c r="N53" s="17">
        <f>IF(OR($K53="",N($G53)=0),"",$K53/$G53)</f>
        <v/>
      </c>
      <c r="O53" s="16">
        <f>IF(N($I53)=0,"",N($J53)/$I53)</f>
        <v/>
      </c>
    </row>
    <row r="54">
      <c r="A54" s="5" t="n"/>
      <c r="B54" s="4" t="n"/>
      <c r="C54" s="4" t="n"/>
      <c r="D54" s="7" t="n"/>
      <c r="E54" s="7" t="n"/>
      <c r="F54" s="7" t="n"/>
      <c r="G54" s="13" t="n"/>
      <c r="H54" s="14" t="n"/>
      <c r="I54" s="7" t="n"/>
      <c r="J54" s="7" t="n"/>
      <c r="K54" s="15">
        <f>IF($D54="","",$D54-N($E54))</f>
        <v/>
      </c>
      <c r="L54" s="16">
        <f>IF(N($D54)=0,"",N($E54)/$D54)</f>
        <v/>
      </c>
      <c r="M54" s="16">
        <f>IF(OR($K54="",N($K54)=0),"",N($F54)/$K54)</f>
        <v/>
      </c>
      <c r="N54" s="17">
        <f>IF(OR($K54="",N($G54)=0),"",$K54/$G54)</f>
        <v/>
      </c>
      <c r="O54" s="16">
        <f>IF(N($I54)=0,"",N($J54)/$I54)</f>
        <v/>
      </c>
    </row>
    <row r="55">
      <c r="A55" s="5" t="n"/>
      <c r="B55" s="4" t="n"/>
      <c r="C55" s="4" t="n"/>
      <c r="D55" s="7" t="n"/>
      <c r="E55" s="7" t="n"/>
      <c r="F55" s="7" t="n"/>
      <c r="G55" s="13" t="n"/>
      <c r="H55" s="14" t="n"/>
      <c r="I55" s="7" t="n"/>
      <c r="J55" s="7" t="n"/>
      <c r="K55" s="15">
        <f>IF($D55="","",$D55-N($E55))</f>
        <v/>
      </c>
      <c r="L55" s="16">
        <f>IF(N($D55)=0,"",N($E55)/$D55)</f>
        <v/>
      </c>
      <c r="M55" s="16">
        <f>IF(OR($K55="",N($K55)=0),"",N($F55)/$K55)</f>
        <v/>
      </c>
      <c r="N55" s="17">
        <f>IF(OR($K55="",N($G55)=0),"",$K55/$G55)</f>
        <v/>
      </c>
      <c r="O55" s="16">
        <f>IF(N($I55)=0,"",N($J55)/$I55)</f>
        <v/>
      </c>
    </row>
    <row r="56">
      <c r="A56" s="5" t="n"/>
      <c r="B56" s="4" t="n"/>
      <c r="C56" s="4" t="n"/>
      <c r="D56" s="7" t="n"/>
      <c r="E56" s="7" t="n"/>
      <c r="F56" s="7" t="n"/>
      <c r="G56" s="13" t="n"/>
      <c r="H56" s="14" t="n"/>
      <c r="I56" s="7" t="n"/>
      <c r="J56" s="7" t="n"/>
      <c r="K56" s="15">
        <f>IF($D56="","",$D56-N($E56))</f>
        <v/>
      </c>
      <c r="L56" s="16">
        <f>IF(N($D56)=0,"",N($E56)/$D56)</f>
        <v/>
      </c>
      <c r="M56" s="16">
        <f>IF(OR($K56="",N($K56)=0),"",N($F56)/$K56)</f>
        <v/>
      </c>
      <c r="N56" s="17">
        <f>IF(OR($K56="",N($G56)=0),"",$K56/$G56)</f>
        <v/>
      </c>
      <c r="O56" s="16">
        <f>IF(N($I56)=0,"",N($J56)/$I56)</f>
        <v/>
      </c>
    </row>
    <row r="57">
      <c r="A57" s="5" t="n"/>
      <c r="B57" s="4" t="n"/>
      <c r="C57" s="4" t="n"/>
      <c r="D57" s="7" t="n"/>
      <c r="E57" s="7" t="n"/>
      <c r="F57" s="7" t="n"/>
      <c r="G57" s="13" t="n"/>
      <c r="H57" s="14" t="n"/>
      <c r="I57" s="7" t="n"/>
      <c r="J57" s="7" t="n"/>
      <c r="K57" s="15">
        <f>IF($D57="","",$D57-N($E57))</f>
        <v/>
      </c>
      <c r="L57" s="16">
        <f>IF(N($D57)=0,"",N($E57)/$D57)</f>
        <v/>
      </c>
      <c r="M57" s="16">
        <f>IF(OR($K57="",N($K57)=0),"",N($F57)/$K57)</f>
        <v/>
      </c>
      <c r="N57" s="17">
        <f>IF(OR($K57="",N($G57)=0),"",$K57/$G57)</f>
        <v/>
      </c>
      <c r="O57" s="16">
        <f>IF(N($I57)=0,"",N($J57)/$I57)</f>
        <v/>
      </c>
    </row>
    <row r="58">
      <c r="A58" s="5" t="n"/>
      <c r="B58" s="4" t="n"/>
      <c r="C58" s="4" t="n"/>
      <c r="D58" s="7" t="n"/>
      <c r="E58" s="7" t="n"/>
      <c r="F58" s="7" t="n"/>
      <c r="G58" s="13" t="n"/>
      <c r="H58" s="14" t="n"/>
      <c r="I58" s="7" t="n"/>
      <c r="J58" s="7" t="n"/>
      <c r="K58" s="15">
        <f>IF($D58="","",$D58-N($E58))</f>
        <v/>
      </c>
      <c r="L58" s="16">
        <f>IF(N($D58)=0,"",N($E58)/$D58)</f>
        <v/>
      </c>
      <c r="M58" s="16">
        <f>IF(OR($K58="",N($K58)=0),"",N($F58)/$K58)</f>
        <v/>
      </c>
      <c r="N58" s="17">
        <f>IF(OR($K58="",N($G58)=0),"",$K58/$G58)</f>
        <v/>
      </c>
      <c r="O58" s="16">
        <f>IF(N($I58)=0,"",N($J58)/$I58)</f>
        <v/>
      </c>
    </row>
    <row r="59">
      <c r="A59" s="5" t="n"/>
      <c r="B59" s="4" t="n"/>
      <c r="C59" s="4" t="n"/>
      <c r="D59" s="7" t="n"/>
      <c r="E59" s="7" t="n"/>
      <c r="F59" s="7" t="n"/>
      <c r="G59" s="13" t="n"/>
      <c r="H59" s="14" t="n"/>
      <c r="I59" s="7" t="n"/>
      <c r="J59" s="7" t="n"/>
      <c r="K59" s="15">
        <f>IF($D59="","",$D59-N($E59))</f>
        <v/>
      </c>
      <c r="L59" s="16">
        <f>IF(N($D59)=0,"",N($E59)/$D59)</f>
        <v/>
      </c>
      <c r="M59" s="16">
        <f>IF(OR($K59="",N($K59)=0),"",N($F59)/$K59)</f>
        <v/>
      </c>
      <c r="N59" s="17">
        <f>IF(OR($K59="",N($G59)=0),"",$K59/$G59)</f>
        <v/>
      </c>
      <c r="O59" s="16">
        <f>IF(N($I59)=0,"",N($J59)/$I59)</f>
        <v/>
      </c>
    </row>
    <row r="60">
      <c r="A60" s="5" t="n"/>
      <c r="B60" s="4" t="n"/>
      <c r="C60" s="4" t="n"/>
      <c r="D60" s="7" t="n"/>
      <c r="E60" s="7" t="n"/>
      <c r="F60" s="7" t="n"/>
      <c r="G60" s="13" t="n"/>
      <c r="H60" s="14" t="n"/>
      <c r="I60" s="7" t="n"/>
      <c r="J60" s="7" t="n"/>
      <c r="K60" s="15">
        <f>IF($D60="","",$D60-N($E60))</f>
        <v/>
      </c>
      <c r="L60" s="16">
        <f>IF(N($D60)=0,"",N($E60)/$D60)</f>
        <v/>
      </c>
      <c r="M60" s="16">
        <f>IF(OR($K60="",N($K60)=0),"",N($F60)/$K60)</f>
        <v/>
      </c>
      <c r="N60" s="17">
        <f>IF(OR($K60="",N($G60)=0),"",$K60/$G60)</f>
        <v/>
      </c>
      <c r="O60" s="16">
        <f>IF(N($I60)=0,"",N($J60)/$I60)</f>
        <v/>
      </c>
    </row>
    <row r="61">
      <c r="A61" s="5" t="n"/>
      <c r="B61" s="4" t="n"/>
      <c r="C61" s="4" t="n"/>
      <c r="D61" s="7" t="n"/>
      <c r="E61" s="7" t="n"/>
      <c r="F61" s="7" t="n"/>
      <c r="G61" s="13" t="n"/>
      <c r="H61" s="14" t="n"/>
      <c r="I61" s="7" t="n"/>
      <c r="J61" s="7" t="n"/>
      <c r="K61" s="15">
        <f>IF($D61="","",$D61-N($E61))</f>
        <v/>
      </c>
      <c r="L61" s="16">
        <f>IF(N($D61)=0,"",N($E61)/$D61)</f>
        <v/>
      </c>
      <c r="M61" s="16">
        <f>IF(OR($K61="",N($K61)=0),"",N($F61)/$K61)</f>
        <v/>
      </c>
      <c r="N61" s="17">
        <f>IF(OR($K61="",N($G61)=0),"",$K61/$G61)</f>
        <v/>
      </c>
      <c r="O61" s="16">
        <f>IF(N($I61)=0,"",N($J61)/$I61)</f>
        <v/>
      </c>
    </row>
    <row r="62">
      <c r="A62" s="5" t="n"/>
      <c r="B62" s="4" t="n"/>
      <c r="C62" s="4" t="n"/>
      <c r="D62" s="7" t="n"/>
      <c r="E62" s="7" t="n"/>
      <c r="F62" s="7" t="n"/>
      <c r="G62" s="13" t="n"/>
      <c r="H62" s="14" t="n"/>
      <c r="I62" s="7" t="n"/>
      <c r="J62" s="7" t="n"/>
      <c r="K62" s="15">
        <f>IF($D62="","",$D62-N($E62))</f>
        <v/>
      </c>
      <c r="L62" s="16">
        <f>IF(N($D62)=0,"",N($E62)/$D62)</f>
        <v/>
      </c>
      <c r="M62" s="16">
        <f>IF(OR($K62="",N($K62)=0),"",N($F62)/$K62)</f>
        <v/>
      </c>
      <c r="N62" s="17">
        <f>IF(OR($K62="",N($G62)=0),"",$K62/$G62)</f>
        <v/>
      </c>
      <c r="O62" s="16">
        <f>IF(N($I62)=0,"",N($J62)/$I62)</f>
        <v/>
      </c>
    </row>
    <row r="63">
      <c r="A63" s="5" t="n"/>
      <c r="B63" s="4" t="n"/>
      <c r="C63" s="4" t="n"/>
      <c r="D63" s="7" t="n"/>
      <c r="E63" s="7" t="n"/>
      <c r="F63" s="7" t="n"/>
      <c r="G63" s="13" t="n"/>
      <c r="H63" s="14" t="n"/>
      <c r="I63" s="7" t="n"/>
      <c r="J63" s="7" t="n"/>
      <c r="K63" s="15">
        <f>IF($D63="","",$D63-N($E63))</f>
        <v/>
      </c>
      <c r="L63" s="16">
        <f>IF(N($D63)=0,"",N($E63)/$D63)</f>
        <v/>
      </c>
      <c r="M63" s="16">
        <f>IF(OR($K63="",N($K63)=0),"",N($F63)/$K63)</f>
        <v/>
      </c>
      <c r="N63" s="17">
        <f>IF(OR($K63="",N($G63)=0),"",$K63/$G63)</f>
        <v/>
      </c>
      <c r="O63" s="16">
        <f>IF(N($I63)=0,"",N($J63)/$I63)</f>
        <v/>
      </c>
    </row>
    <row r="64">
      <c r="A64" s="5" t="n"/>
      <c r="B64" s="4" t="n"/>
      <c r="C64" s="4" t="n"/>
      <c r="D64" s="7" t="n"/>
      <c r="E64" s="7" t="n"/>
      <c r="F64" s="7" t="n"/>
      <c r="G64" s="13" t="n"/>
      <c r="H64" s="14" t="n"/>
      <c r="I64" s="7" t="n"/>
      <c r="J64" s="7" t="n"/>
      <c r="K64" s="15">
        <f>IF($D64="","",$D64-N($E64))</f>
        <v/>
      </c>
      <c r="L64" s="16">
        <f>IF(N($D64)=0,"",N($E64)/$D64)</f>
        <v/>
      </c>
      <c r="M64" s="16">
        <f>IF(OR($K64="",N($K64)=0),"",N($F64)/$K64)</f>
        <v/>
      </c>
      <c r="N64" s="17">
        <f>IF(OR($K64="",N($G64)=0),"",$K64/$G64)</f>
        <v/>
      </c>
      <c r="O64" s="16">
        <f>IF(N($I64)=0,"",N($J64)/$I64)</f>
        <v/>
      </c>
    </row>
    <row r="65">
      <c r="A65" s="5" t="n"/>
      <c r="B65" s="4" t="n"/>
      <c r="C65" s="4" t="n"/>
      <c r="D65" s="7" t="n"/>
      <c r="E65" s="7" t="n"/>
      <c r="F65" s="7" t="n"/>
      <c r="G65" s="13" t="n"/>
      <c r="H65" s="14" t="n"/>
      <c r="I65" s="7" t="n"/>
      <c r="J65" s="7" t="n"/>
      <c r="K65" s="15">
        <f>IF($D65="","",$D65-N($E65))</f>
        <v/>
      </c>
      <c r="L65" s="16">
        <f>IF(N($D65)=0,"",N($E65)/$D65)</f>
        <v/>
      </c>
      <c r="M65" s="16">
        <f>IF(OR($K65="",N($K65)=0),"",N($F65)/$K65)</f>
        <v/>
      </c>
      <c r="N65" s="17">
        <f>IF(OR($K65="",N($G65)=0),"",$K65/$G65)</f>
        <v/>
      </c>
      <c r="O65" s="16">
        <f>IF(N($I65)=0,"",N($J65)/$I65)</f>
        <v/>
      </c>
    </row>
    <row r="66">
      <c r="A66" s="5" t="n"/>
      <c r="B66" s="4" t="n"/>
      <c r="C66" s="4" t="n"/>
      <c r="D66" s="7" t="n"/>
      <c r="E66" s="7" t="n"/>
      <c r="F66" s="7" t="n"/>
      <c r="G66" s="13" t="n"/>
      <c r="H66" s="14" t="n"/>
      <c r="I66" s="7" t="n"/>
      <c r="J66" s="7" t="n"/>
      <c r="K66" s="15">
        <f>IF($D66="","",$D66-N($E66))</f>
        <v/>
      </c>
      <c r="L66" s="16">
        <f>IF(N($D66)=0,"",N($E66)/$D66)</f>
        <v/>
      </c>
      <c r="M66" s="16">
        <f>IF(OR($K66="",N($K66)=0),"",N($F66)/$K66)</f>
        <v/>
      </c>
      <c r="N66" s="17">
        <f>IF(OR($K66="",N($G66)=0),"",$K66/$G66)</f>
        <v/>
      </c>
      <c r="O66" s="16">
        <f>IF(N($I66)=0,"",N($J66)/$I66)</f>
        <v/>
      </c>
    </row>
    <row r="67">
      <c r="A67" s="5" t="n"/>
      <c r="B67" s="4" t="n"/>
      <c r="C67" s="4" t="n"/>
      <c r="D67" s="7" t="n"/>
      <c r="E67" s="7" t="n"/>
      <c r="F67" s="7" t="n"/>
      <c r="G67" s="13" t="n"/>
      <c r="H67" s="14" t="n"/>
      <c r="I67" s="7" t="n"/>
      <c r="J67" s="7" t="n"/>
      <c r="K67" s="15">
        <f>IF($D67="","",$D67-N($E67))</f>
        <v/>
      </c>
      <c r="L67" s="16">
        <f>IF(N($D67)=0,"",N($E67)/$D67)</f>
        <v/>
      </c>
      <c r="M67" s="16">
        <f>IF(OR($K67="",N($K67)=0),"",N($F67)/$K67)</f>
        <v/>
      </c>
      <c r="N67" s="17">
        <f>IF(OR($K67="",N($G67)=0),"",$K67/$G67)</f>
        <v/>
      </c>
      <c r="O67" s="16">
        <f>IF(N($I67)=0,"",N($J67)/$I67)</f>
        <v/>
      </c>
    </row>
    <row r="68">
      <c r="A68" s="5" t="n"/>
      <c r="B68" s="4" t="n"/>
      <c r="C68" s="4" t="n"/>
      <c r="D68" s="7" t="n"/>
      <c r="E68" s="7" t="n"/>
      <c r="F68" s="7" t="n"/>
      <c r="G68" s="13" t="n"/>
      <c r="H68" s="14" t="n"/>
      <c r="I68" s="7" t="n"/>
      <c r="J68" s="7" t="n"/>
      <c r="K68" s="15">
        <f>IF($D68="","",$D68-N($E68))</f>
        <v/>
      </c>
      <c r="L68" s="16">
        <f>IF(N($D68)=0,"",N($E68)/$D68)</f>
        <v/>
      </c>
      <c r="M68" s="16">
        <f>IF(OR($K68="",N($K68)=0),"",N($F68)/$K68)</f>
        <v/>
      </c>
      <c r="N68" s="17">
        <f>IF(OR($K68="",N($G68)=0),"",$K68/$G68)</f>
        <v/>
      </c>
      <c r="O68" s="16">
        <f>IF(N($I68)=0,"",N($J68)/$I68)</f>
        <v/>
      </c>
    </row>
    <row r="69">
      <c r="A69" s="5" t="n"/>
      <c r="B69" s="4" t="n"/>
      <c r="C69" s="4" t="n"/>
      <c r="D69" s="7" t="n"/>
      <c r="E69" s="7" t="n"/>
      <c r="F69" s="7" t="n"/>
      <c r="G69" s="13" t="n"/>
      <c r="H69" s="14" t="n"/>
      <c r="I69" s="7" t="n"/>
      <c r="J69" s="7" t="n"/>
      <c r="K69" s="15">
        <f>IF($D69="","",$D69-N($E69))</f>
        <v/>
      </c>
      <c r="L69" s="16">
        <f>IF(N($D69)=0,"",N($E69)/$D69)</f>
        <v/>
      </c>
      <c r="M69" s="16">
        <f>IF(OR($K69="",N($K69)=0),"",N($F69)/$K69)</f>
        <v/>
      </c>
      <c r="N69" s="17">
        <f>IF(OR($K69="",N($G69)=0),"",$K69/$G69)</f>
        <v/>
      </c>
      <c r="O69" s="16">
        <f>IF(N($I69)=0,"",N($J69)/$I69)</f>
        <v/>
      </c>
    </row>
    <row r="70">
      <c r="A70" s="5" t="n"/>
      <c r="B70" s="4" t="n"/>
      <c r="C70" s="4" t="n"/>
      <c r="D70" s="7" t="n"/>
      <c r="E70" s="7" t="n"/>
      <c r="F70" s="7" t="n"/>
      <c r="G70" s="13" t="n"/>
      <c r="H70" s="14" t="n"/>
      <c r="I70" s="7" t="n"/>
      <c r="J70" s="7" t="n"/>
      <c r="K70" s="15">
        <f>IF($D70="","",$D70-N($E70))</f>
        <v/>
      </c>
      <c r="L70" s="16">
        <f>IF(N($D70)=0,"",N($E70)/$D70)</f>
        <v/>
      </c>
      <c r="M70" s="16">
        <f>IF(OR($K70="",N($K70)=0),"",N($F70)/$K70)</f>
        <v/>
      </c>
      <c r="N70" s="17">
        <f>IF(OR($K70="",N($G70)=0),"",$K70/$G70)</f>
        <v/>
      </c>
      <c r="O70" s="16">
        <f>IF(N($I70)=0,"",N($J70)/$I70)</f>
        <v/>
      </c>
    </row>
    <row r="71">
      <c r="A71" s="5" t="n"/>
      <c r="B71" s="4" t="n"/>
      <c r="C71" s="4" t="n"/>
      <c r="D71" s="7" t="n"/>
      <c r="E71" s="7" t="n"/>
      <c r="F71" s="7" t="n"/>
      <c r="G71" s="13" t="n"/>
      <c r="H71" s="14" t="n"/>
      <c r="I71" s="7" t="n"/>
      <c r="J71" s="7" t="n"/>
      <c r="K71" s="15">
        <f>IF($D71="","",$D71-N($E71))</f>
        <v/>
      </c>
      <c r="L71" s="16">
        <f>IF(N($D71)=0,"",N($E71)/$D71)</f>
        <v/>
      </c>
      <c r="M71" s="16">
        <f>IF(OR($K71="",N($K71)=0),"",N($F71)/$K71)</f>
        <v/>
      </c>
      <c r="N71" s="17">
        <f>IF(OR($K71="",N($G71)=0),"",$K71/$G71)</f>
        <v/>
      </c>
      <c r="O71" s="16">
        <f>IF(N($I71)=0,"",N($J71)/$I71)</f>
        <v/>
      </c>
    </row>
    <row r="72">
      <c r="A72" s="5" t="n"/>
      <c r="B72" s="4" t="n"/>
      <c r="C72" s="4" t="n"/>
      <c r="D72" s="7" t="n"/>
      <c r="E72" s="7" t="n"/>
      <c r="F72" s="7" t="n"/>
      <c r="G72" s="13" t="n"/>
      <c r="H72" s="14" t="n"/>
      <c r="I72" s="7" t="n"/>
      <c r="J72" s="7" t="n"/>
      <c r="K72" s="15">
        <f>IF($D72="","",$D72-N($E72))</f>
        <v/>
      </c>
      <c r="L72" s="16">
        <f>IF(N($D72)=0,"",N($E72)/$D72)</f>
        <v/>
      </c>
      <c r="M72" s="16">
        <f>IF(OR($K72="",N($K72)=0),"",N($F72)/$K72)</f>
        <v/>
      </c>
      <c r="N72" s="17">
        <f>IF(OR($K72="",N($G72)=0),"",$K72/$G72)</f>
        <v/>
      </c>
      <c r="O72" s="16">
        <f>IF(N($I72)=0,"",N($J72)/$I72)</f>
        <v/>
      </c>
    </row>
    <row r="73">
      <c r="A73" s="5" t="n"/>
      <c r="B73" s="4" t="n"/>
      <c r="C73" s="4" t="n"/>
      <c r="D73" s="7" t="n"/>
      <c r="E73" s="7" t="n"/>
      <c r="F73" s="7" t="n"/>
      <c r="G73" s="13" t="n"/>
      <c r="H73" s="14" t="n"/>
      <c r="I73" s="7" t="n"/>
      <c r="J73" s="7" t="n"/>
      <c r="K73" s="15">
        <f>IF($D73="","",$D73-N($E73))</f>
        <v/>
      </c>
      <c r="L73" s="16">
        <f>IF(N($D73)=0,"",N($E73)/$D73)</f>
        <v/>
      </c>
      <c r="M73" s="16">
        <f>IF(OR($K73="",N($K73)=0),"",N($F73)/$K73)</f>
        <v/>
      </c>
      <c r="N73" s="17">
        <f>IF(OR($K73="",N($G73)=0),"",$K73/$G73)</f>
        <v/>
      </c>
      <c r="O73" s="16">
        <f>IF(N($I73)=0,"",N($J73)/$I73)</f>
        <v/>
      </c>
    </row>
    <row r="74">
      <c r="A74" s="5" t="n"/>
      <c r="B74" s="4" t="n"/>
      <c r="C74" s="4" t="n"/>
      <c r="D74" s="7" t="n"/>
      <c r="E74" s="7" t="n"/>
      <c r="F74" s="7" t="n"/>
      <c r="G74" s="13" t="n"/>
      <c r="H74" s="14" t="n"/>
      <c r="I74" s="7" t="n"/>
      <c r="J74" s="7" t="n"/>
      <c r="K74" s="15">
        <f>IF($D74="","",$D74-N($E74))</f>
        <v/>
      </c>
      <c r="L74" s="16">
        <f>IF(N($D74)=0,"",N($E74)/$D74)</f>
        <v/>
      </c>
      <c r="M74" s="16">
        <f>IF(OR($K74="",N($K74)=0),"",N($F74)/$K74)</f>
        <v/>
      </c>
      <c r="N74" s="17">
        <f>IF(OR($K74="",N($G74)=0),"",$K74/$G74)</f>
        <v/>
      </c>
      <c r="O74" s="16">
        <f>IF(N($I74)=0,"",N($J74)/$I74)</f>
        <v/>
      </c>
    </row>
    <row r="75">
      <c r="A75" s="5" t="n"/>
      <c r="B75" s="4" t="n"/>
      <c r="C75" s="4" t="n"/>
      <c r="D75" s="7" t="n"/>
      <c r="E75" s="7" t="n"/>
      <c r="F75" s="7" t="n"/>
      <c r="G75" s="13" t="n"/>
      <c r="H75" s="14" t="n"/>
      <c r="I75" s="7" t="n"/>
      <c r="J75" s="7" t="n"/>
      <c r="K75" s="15">
        <f>IF($D75="","",$D75-N($E75))</f>
        <v/>
      </c>
      <c r="L75" s="16">
        <f>IF(N($D75)=0,"",N($E75)/$D75)</f>
        <v/>
      </c>
      <c r="M75" s="16">
        <f>IF(OR($K75="",N($K75)=0),"",N($F75)/$K75)</f>
        <v/>
      </c>
      <c r="N75" s="17">
        <f>IF(OR($K75="",N($G75)=0),"",$K75/$G75)</f>
        <v/>
      </c>
      <c r="O75" s="16">
        <f>IF(N($I75)=0,"",N($J75)/$I75)</f>
        <v/>
      </c>
    </row>
    <row r="76">
      <c r="A76" s="5" t="n"/>
      <c r="B76" s="4" t="n"/>
      <c r="C76" s="4" t="n"/>
      <c r="D76" s="7" t="n"/>
      <c r="E76" s="7" t="n"/>
      <c r="F76" s="7" t="n"/>
      <c r="G76" s="13" t="n"/>
      <c r="H76" s="14" t="n"/>
      <c r="I76" s="7" t="n"/>
      <c r="J76" s="7" t="n"/>
      <c r="K76" s="15">
        <f>IF($D76="","",$D76-N($E76))</f>
        <v/>
      </c>
      <c r="L76" s="16">
        <f>IF(N($D76)=0,"",N($E76)/$D76)</f>
        <v/>
      </c>
      <c r="M76" s="16">
        <f>IF(OR($K76="",N($K76)=0),"",N($F76)/$K76)</f>
        <v/>
      </c>
      <c r="N76" s="17">
        <f>IF(OR($K76="",N($G76)=0),"",$K76/$G76)</f>
        <v/>
      </c>
      <c r="O76" s="16">
        <f>IF(N($I76)=0,"",N($J76)/$I76)</f>
        <v/>
      </c>
    </row>
    <row r="77">
      <c r="A77" s="5" t="n"/>
      <c r="B77" s="4" t="n"/>
      <c r="C77" s="4" t="n"/>
      <c r="D77" s="7" t="n"/>
      <c r="E77" s="7" t="n"/>
      <c r="F77" s="7" t="n"/>
      <c r="G77" s="13" t="n"/>
      <c r="H77" s="14" t="n"/>
      <c r="I77" s="7" t="n"/>
      <c r="J77" s="7" t="n"/>
      <c r="K77" s="15">
        <f>IF($D77="","",$D77-N($E77))</f>
        <v/>
      </c>
      <c r="L77" s="16">
        <f>IF(N($D77)=0,"",N($E77)/$D77)</f>
        <v/>
      </c>
      <c r="M77" s="16">
        <f>IF(OR($K77="",N($K77)=0),"",N($F77)/$K77)</f>
        <v/>
      </c>
      <c r="N77" s="17">
        <f>IF(OR($K77="",N($G77)=0),"",$K77/$G77)</f>
        <v/>
      </c>
      <c r="O77" s="16">
        <f>IF(N($I77)=0,"",N($J77)/$I77)</f>
        <v/>
      </c>
    </row>
    <row r="78">
      <c r="A78" s="5" t="n"/>
      <c r="B78" s="4" t="n"/>
      <c r="C78" s="4" t="n"/>
      <c r="D78" s="7" t="n"/>
      <c r="E78" s="7" t="n"/>
      <c r="F78" s="7" t="n"/>
      <c r="G78" s="13" t="n"/>
      <c r="H78" s="14" t="n"/>
      <c r="I78" s="7" t="n"/>
      <c r="J78" s="7" t="n"/>
      <c r="K78" s="15">
        <f>IF($D78="","",$D78-N($E78))</f>
        <v/>
      </c>
      <c r="L78" s="16">
        <f>IF(N($D78)=0,"",N($E78)/$D78)</f>
        <v/>
      </c>
      <c r="M78" s="16">
        <f>IF(OR($K78="",N($K78)=0),"",N($F78)/$K78)</f>
        <v/>
      </c>
      <c r="N78" s="17">
        <f>IF(OR($K78="",N($G78)=0),"",$K78/$G78)</f>
        <v/>
      </c>
      <c r="O78" s="16">
        <f>IF(N($I78)=0,"",N($J78)/$I78)</f>
        <v/>
      </c>
    </row>
    <row r="79">
      <c r="A79" s="5" t="n"/>
      <c r="B79" s="4" t="n"/>
      <c r="C79" s="4" t="n"/>
      <c r="D79" s="7" t="n"/>
      <c r="E79" s="7" t="n"/>
      <c r="F79" s="7" t="n"/>
      <c r="G79" s="13" t="n"/>
      <c r="H79" s="14" t="n"/>
      <c r="I79" s="7" t="n"/>
      <c r="J79" s="7" t="n"/>
      <c r="K79" s="15">
        <f>IF($D79="","",$D79-N($E79))</f>
        <v/>
      </c>
      <c r="L79" s="16">
        <f>IF(N($D79)=0,"",N($E79)/$D79)</f>
        <v/>
      </c>
      <c r="M79" s="16">
        <f>IF(OR($K79="",N($K79)=0),"",N($F79)/$K79)</f>
        <v/>
      </c>
      <c r="N79" s="17">
        <f>IF(OR($K79="",N($G79)=0),"",$K79/$G79)</f>
        <v/>
      </c>
      <c r="O79" s="16">
        <f>IF(N($I79)=0,"",N($J79)/$I79)</f>
        <v/>
      </c>
    </row>
    <row r="80">
      <c r="A80" s="5" t="n"/>
      <c r="B80" s="4" t="n"/>
      <c r="C80" s="4" t="n"/>
      <c r="D80" s="7" t="n"/>
      <c r="E80" s="7" t="n"/>
      <c r="F80" s="7" t="n"/>
      <c r="G80" s="13" t="n"/>
      <c r="H80" s="14" t="n"/>
      <c r="I80" s="7" t="n"/>
      <c r="J80" s="7" t="n"/>
      <c r="K80" s="15">
        <f>IF($D80="","",$D80-N($E80))</f>
        <v/>
      </c>
      <c r="L80" s="16">
        <f>IF(N($D80)=0,"",N($E80)/$D80)</f>
        <v/>
      </c>
      <c r="M80" s="16">
        <f>IF(OR($K80="",N($K80)=0),"",N($F80)/$K80)</f>
        <v/>
      </c>
      <c r="N80" s="17">
        <f>IF(OR($K80="",N($G80)=0),"",$K80/$G80)</f>
        <v/>
      </c>
      <c r="O80" s="16">
        <f>IF(N($I80)=0,"",N($J80)/$I80)</f>
        <v/>
      </c>
    </row>
    <row r="81">
      <c r="A81" s="5" t="n"/>
      <c r="B81" s="4" t="n"/>
      <c r="C81" s="4" t="n"/>
      <c r="D81" s="7" t="n"/>
      <c r="E81" s="7" t="n"/>
      <c r="F81" s="7" t="n"/>
      <c r="G81" s="13" t="n"/>
      <c r="H81" s="14" t="n"/>
      <c r="I81" s="7" t="n"/>
      <c r="J81" s="7" t="n"/>
      <c r="K81" s="15">
        <f>IF($D81="","",$D81-N($E81))</f>
        <v/>
      </c>
      <c r="L81" s="16">
        <f>IF(N($D81)=0,"",N($E81)/$D81)</f>
        <v/>
      </c>
      <c r="M81" s="16">
        <f>IF(OR($K81="",N($K81)=0),"",N($F81)/$K81)</f>
        <v/>
      </c>
      <c r="N81" s="17">
        <f>IF(OR($K81="",N($G81)=0),"",$K81/$G81)</f>
        <v/>
      </c>
      <c r="O81" s="16">
        <f>IF(N($I81)=0,"",N($J81)/$I81)</f>
        <v/>
      </c>
    </row>
    <row r="82">
      <c r="A82" s="5" t="n"/>
      <c r="B82" s="4" t="n"/>
      <c r="C82" s="4" t="n"/>
      <c r="D82" s="7" t="n"/>
      <c r="E82" s="7" t="n"/>
      <c r="F82" s="7" t="n"/>
      <c r="G82" s="13" t="n"/>
      <c r="H82" s="14" t="n"/>
      <c r="I82" s="7" t="n"/>
      <c r="J82" s="7" t="n"/>
      <c r="K82" s="15">
        <f>IF($D82="","",$D82-N($E82))</f>
        <v/>
      </c>
      <c r="L82" s="16">
        <f>IF(N($D82)=0,"",N($E82)/$D82)</f>
        <v/>
      </c>
      <c r="M82" s="16">
        <f>IF(OR($K82="",N($K82)=0),"",N($F82)/$K82)</f>
        <v/>
      </c>
      <c r="N82" s="17">
        <f>IF(OR($K82="",N($G82)=0),"",$K82/$G82)</f>
        <v/>
      </c>
      <c r="O82" s="16">
        <f>IF(N($I82)=0,"",N($J82)/$I82)</f>
        <v/>
      </c>
    </row>
    <row r="83">
      <c r="A83" s="5" t="n"/>
      <c r="B83" s="4" t="n"/>
      <c r="C83" s="4" t="n"/>
      <c r="D83" s="7" t="n"/>
      <c r="E83" s="7" t="n"/>
      <c r="F83" s="7" t="n"/>
      <c r="G83" s="13" t="n"/>
      <c r="H83" s="14" t="n"/>
      <c r="I83" s="7" t="n"/>
      <c r="J83" s="7" t="n"/>
      <c r="K83" s="15">
        <f>IF($D83="","",$D83-N($E83))</f>
        <v/>
      </c>
      <c r="L83" s="16">
        <f>IF(N($D83)=0,"",N($E83)/$D83)</f>
        <v/>
      </c>
      <c r="M83" s="16">
        <f>IF(OR($K83="",N($K83)=0),"",N($F83)/$K83)</f>
        <v/>
      </c>
      <c r="N83" s="17">
        <f>IF(OR($K83="",N($G83)=0),"",$K83/$G83)</f>
        <v/>
      </c>
      <c r="O83" s="16">
        <f>IF(N($I83)=0,"",N($J83)/$I83)</f>
        <v/>
      </c>
    </row>
    <row r="84">
      <c r="A84" s="5" t="n"/>
      <c r="B84" s="4" t="n"/>
      <c r="C84" s="4" t="n"/>
      <c r="D84" s="7" t="n"/>
      <c r="E84" s="7" t="n"/>
      <c r="F84" s="7" t="n"/>
      <c r="G84" s="13" t="n"/>
      <c r="H84" s="14" t="n"/>
      <c r="I84" s="7" t="n"/>
      <c r="J84" s="7" t="n"/>
      <c r="K84" s="15">
        <f>IF($D84="","",$D84-N($E84))</f>
        <v/>
      </c>
      <c r="L84" s="16">
        <f>IF(N($D84)=0,"",N($E84)/$D84)</f>
        <v/>
      </c>
      <c r="M84" s="16">
        <f>IF(OR($K84="",N($K84)=0),"",N($F84)/$K84)</f>
        <v/>
      </c>
      <c r="N84" s="17">
        <f>IF(OR($K84="",N($G84)=0),"",$K84/$G84)</f>
        <v/>
      </c>
      <c r="O84" s="16">
        <f>IF(N($I84)=0,"",N($J84)/$I84)</f>
        <v/>
      </c>
    </row>
    <row r="85">
      <c r="A85" s="5" t="n"/>
      <c r="B85" s="4" t="n"/>
      <c r="C85" s="4" t="n"/>
      <c r="D85" s="7" t="n"/>
      <c r="E85" s="7" t="n"/>
      <c r="F85" s="7" t="n"/>
      <c r="G85" s="13" t="n"/>
      <c r="H85" s="14" t="n"/>
      <c r="I85" s="7" t="n"/>
      <c r="J85" s="7" t="n"/>
      <c r="K85" s="15">
        <f>IF($D85="","",$D85-N($E85))</f>
        <v/>
      </c>
      <c r="L85" s="16">
        <f>IF(N($D85)=0,"",N($E85)/$D85)</f>
        <v/>
      </c>
      <c r="M85" s="16">
        <f>IF(OR($K85="",N($K85)=0),"",N($F85)/$K85)</f>
        <v/>
      </c>
      <c r="N85" s="17">
        <f>IF(OR($K85="",N($G85)=0),"",$K85/$G85)</f>
        <v/>
      </c>
      <c r="O85" s="16">
        <f>IF(N($I85)=0,"",N($J85)/$I85)</f>
        <v/>
      </c>
    </row>
    <row r="86">
      <c r="A86" s="5" t="n"/>
      <c r="B86" s="4" t="n"/>
      <c r="C86" s="4" t="n"/>
      <c r="D86" s="7" t="n"/>
      <c r="E86" s="7" t="n"/>
      <c r="F86" s="7" t="n"/>
      <c r="G86" s="13" t="n"/>
      <c r="H86" s="14" t="n"/>
      <c r="I86" s="7" t="n"/>
      <c r="J86" s="7" t="n"/>
      <c r="K86" s="15">
        <f>IF($D86="","",$D86-N($E86))</f>
        <v/>
      </c>
      <c r="L86" s="16">
        <f>IF(N($D86)=0,"",N($E86)/$D86)</f>
        <v/>
      </c>
      <c r="M86" s="16">
        <f>IF(OR($K86="",N($K86)=0),"",N($F86)/$K86)</f>
        <v/>
      </c>
      <c r="N86" s="17">
        <f>IF(OR($K86="",N($G86)=0),"",$K86/$G86)</f>
        <v/>
      </c>
      <c r="O86" s="16">
        <f>IF(N($I86)=0,"",N($J86)/$I86)</f>
        <v/>
      </c>
    </row>
    <row r="87">
      <c r="A87" s="5" t="n"/>
      <c r="B87" s="4" t="n"/>
      <c r="C87" s="4" t="n"/>
      <c r="D87" s="7" t="n"/>
      <c r="E87" s="7" t="n"/>
      <c r="F87" s="7" t="n"/>
      <c r="G87" s="13" t="n"/>
      <c r="H87" s="14" t="n"/>
      <c r="I87" s="7" t="n"/>
      <c r="J87" s="7" t="n"/>
      <c r="K87" s="15">
        <f>IF($D87="","",$D87-N($E87))</f>
        <v/>
      </c>
      <c r="L87" s="16">
        <f>IF(N($D87)=0,"",N($E87)/$D87)</f>
        <v/>
      </c>
      <c r="M87" s="16">
        <f>IF(OR($K87="",N($K87)=0),"",N($F87)/$K87)</f>
        <v/>
      </c>
      <c r="N87" s="17">
        <f>IF(OR($K87="",N($G87)=0),"",$K87/$G87)</f>
        <v/>
      </c>
      <c r="O87" s="16">
        <f>IF(N($I87)=0,"",N($J87)/$I87)</f>
        <v/>
      </c>
    </row>
    <row r="88">
      <c r="A88" s="5" t="n"/>
      <c r="B88" s="4" t="n"/>
      <c r="C88" s="4" t="n"/>
      <c r="D88" s="7" t="n"/>
      <c r="E88" s="7" t="n"/>
      <c r="F88" s="7" t="n"/>
      <c r="G88" s="13" t="n"/>
      <c r="H88" s="14" t="n"/>
      <c r="I88" s="7" t="n"/>
      <c r="J88" s="7" t="n"/>
      <c r="K88" s="15">
        <f>IF($D88="","",$D88-N($E88))</f>
        <v/>
      </c>
      <c r="L88" s="16">
        <f>IF(N($D88)=0,"",N($E88)/$D88)</f>
        <v/>
      </c>
      <c r="M88" s="16">
        <f>IF(OR($K88="",N($K88)=0),"",N($F88)/$K88)</f>
        <v/>
      </c>
      <c r="N88" s="17">
        <f>IF(OR($K88="",N($G88)=0),"",$K88/$G88)</f>
        <v/>
      </c>
      <c r="O88" s="16">
        <f>IF(N($I88)=0,"",N($J88)/$I88)</f>
        <v/>
      </c>
    </row>
    <row r="89">
      <c r="A89" s="5" t="n"/>
      <c r="B89" s="4" t="n"/>
      <c r="C89" s="4" t="n"/>
      <c r="D89" s="7" t="n"/>
      <c r="E89" s="7" t="n"/>
      <c r="F89" s="7" t="n"/>
      <c r="G89" s="13" t="n"/>
      <c r="H89" s="14" t="n"/>
      <c r="I89" s="7" t="n"/>
      <c r="J89" s="7" t="n"/>
      <c r="K89" s="15">
        <f>IF($D89="","",$D89-N($E89))</f>
        <v/>
      </c>
      <c r="L89" s="16">
        <f>IF(N($D89)=0,"",N($E89)/$D89)</f>
        <v/>
      </c>
      <c r="M89" s="16">
        <f>IF(OR($K89="",N($K89)=0),"",N($F89)/$K89)</f>
        <v/>
      </c>
      <c r="N89" s="17">
        <f>IF(OR($K89="",N($G89)=0),"",$K89/$G89)</f>
        <v/>
      </c>
      <c r="O89" s="16">
        <f>IF(N($I89)=0,"",N($J89)/$I89)</f>
        <v/>
      </c>
    </row>
    <row r="90">
      <c r="A90" s="5" t="n"/>
      <c r="B90" s="4" t="n"/>
      <c r="C90" s="4" t="n"/>
      <c r="D90" s="7" t="n"/>
      <c r="E90" s="7" t="n"/>
      <c r="F90" s="7" t="n"/>
      <c r="G90" s="13" t="n"/>
      <c r="H90" s="14" t="n"/>
      <c r="I90" s="7" t="n"/>
      <c r="J90" s="7" t="n"/>
      <c r="K90" s="15">
        <f>IF($D90="","",$D90-N($E90))</f>
        <v/>
      </c>
      <c r="L90" s="16">
        <f>IF(N($D90)=0,"",N($E90)/$D90)</f>
        <v/>
      </c>
      <c r="M90" s="16">
        <f>IF(OR($K90="",N($K90)=0),"",N($F90)/$K90)</f>
        <v/>
      </c>
      <c r="N90" s="17">
        <f>IF(OR($K90="",N($G90)=0),"",$K90/$G90)</f>
        <v/>
      </c>
      <c r="O90" s="16">
        <f>IF(N($I90)=0,"",N($J90)/$I90)</f>
        <v/>
      </c>
    </row>
    <row r="91">
      <c r="A91" s="5" t="n"/>
      <c r="B91" s="4" t="n"/>
      <c r="C91" s="4" t="n"/>
      <c r="D91" s="7" t="n"/>
      <c r="E91" s="7" t="n"/>
      <c r="F91" s="7" t="n"/>
      <c r="G91" s="13" t="n"/>
      <c r="H91" s="14" t="n"/>
      <c r="I91" s="7" t="n"/>
      <c r="J91" s="7" t="n"/>
      <c r="K91" s="15">
        <f>IF($D91="","",$D91-N($E91))</f>
        <v/>
      </c>
      <c r="L91" s="16">
        <f>IF(N($D91)=0,"",N($E91)/$D91)</f>
        <v/>
      </c>
      <c r="M91" s="16">
        <f>IF(OR($K91="",N($K91)=0),"",N($F91)/$K91)</f>
        <v/>
      </c>
      <c r="N91" s="17">
        <f>IF(OR($K91="",N($G91)=0),"",$K91/$G91)</f>
        <v/>
      </c>
      <c r="O91" s="16">
        <f>IF(N($I91)=0,"",N($J91)/$I91)</f>
        <v/>
      </c>
    </row>
    <row r="92">
      <c r="A92" s="5" t="n"/>
      <c r="B92" s="4" t="n"/>
      <c r="C92" s="4" t="n"/>
      <c r="D92" s="7" t="n"/>
      <c r="E92" s="7" t="n"/>
      <c r="F92" s="7" t="n"/>
      <c r="G92" s="13" t="n"/>
      <c r="H92" s="14" t="n"/>
      <c r="I92" s="7" t="n"/>
      <c r="J92" s="7" t="n"/>
      <c r="K92" s="15">
        <f>IF($D92="","",$D92-N($E92))</f>
        <v/>
      </c>
      <c r="L92" s="16">
        <f>IF(N($D92)=0,"",N($E92)/$D92)</f>
        <v/>
      </c>
      <c r="M92" s="16">
        <f>IF(OR($K92="",N($K92)=0),"",N($F92)/$K92)</f>
        <v/>
      </c>
      <c r="N92" s="17">
        <f>IF(OR($K92="",N($G92)=0),"",$K92/$G92)</f>
        <v/>
      </c>
      <c r="O92" s="16">
        <f>IF(N($I92)=0,"",N($J92)/$I92)</f>
        <v/>
      </c>
    </row>
    <row r="93">
      <c r="A93" s="5" t="n"/>
      <c r="B93" s="4" t="n"/>
      <c r="C93" s="4" t="n"/>
      <c r="D93" s="7" t="n"/>
      <c r="E93" s="7" t="n"/>
      <c r="F93" s="7" t="n"/>
      <c r="G93" s="13" t="n"/>
      <c r="H93" s="14" t="n"/>
      <c r="I93" s="7" t="n"/>
      <c r="J93" s="7" t="n"/>
      <c r="K93" s="15">
        <f>IF($D93="","",$D93-N($E93))</f>
        <v/>
      </c>
      <c r="L93" s="16">
        <f>IF(N($D93)=0,"",N($E93)/$D93)</f>
        <v/>
      </c>
      <c r="M93" s="16">
        <f>IF(OR($K93="",N($K93)=0),"",N($F93)/$K93)</f>
        <v/>
      </c>
      <c r="N93" s="17">
        <f>IF(OR($K93="",N($G93)=0),"",$K93/$G93)</f>
        <v/>
      </c>
      <c r="O93" s="16">
        <f>IF(N($I93)=0,"",N($J93)/$I93)</f>
        <v/>
      </c>
    </row>
    <row r="94">
      <c r="A94" s="5" t="n"/>
      <c r="B94" s="4" t="n"/>
      <c r="C94" s="4" t="n"/>
      <c r="D94" s="7" t="n"/>
      <c r="E94" s="7" t="n"/>
      <c r="F94" s="7" t="n"/>
      <c r="G94" s="13" t="n"/>
      <c r="H94" s="14" t="n"/>
      <c r="I94" s="7" t="n"/>
      <c r="J94" s="7" t="n"/>
      <c r="K94" s="15">
        <f>IF($D94="","",$D94-N($E94))</f>
        <v/>
      </c>
      <c r="L94" s="16">
        <f>IF(N($D94)=0,"",N($E94)/$D94)</f>
        <v/>
      </c>
      <c r="M94" s="16">
        <f>IF(OR($K94="",N($K94)=0),"",N($F94)/$K94)</f>
        <v/>
      </c>
      <c r="N94" s="17">
        <f>IF(OR($K94="",N($G94)=0),"",$K94/$G94)</f>
        <v/>
      </c>
      <c r="O94" s="16">
        <f>IF(N($I94)=0,"",N($J94)/$I94)</f>
        <v/>
      </c>
    </row>
    <row r="95">
      <c r="A95" s="5" t="n"/>
      <c r="B95" s="4" t="n"/>
      <c r="C95" s="4" t="n"/>
      <c r="D95" s="7" t="n"/>
      <c r="E95" s="7" t="n"/>
      <c r="F95" s="7" t="n"/>
      <c r="G95" s="13" t="n"/>
      <c r="H95" s="14" t="n"/>
      <c r="I95" s="7" t="n"/>
      <c r="J95" s="7" t="n"/>
      <c r="K95" s="15">
        <f>IF($D95="","",$D95-N($E95))</f>
        <v/>
      </c>
      <c r="L95" s="16">
        <f>IF(N($D95)=0,"",N($E95)/$D95)</f>
        <v/>
      </c>
      <c r="M95" s="16">
        <f>IF(OR($K95="",N($K95)=0),"",N($F95)/$K95)</f>
        <v/>
      </c>
      <c r="N95" s="17">
        <f>IF(OR($K95="",N($G95)=0),"",$K95/$G95)</f>
        <v/>
      </c>
      <c r="O95" s="16">
        <f>IF(N($I95)=0,"",N($J95)/$I95)</f>
        <v/>
      </c>
    </row>
    <row r="96">
      <c r="A96" s="5" t="n"/>
      <c r="B96" s="4" t="n"/>
      <c r="C96" s="4" t="n"/>
      <c r="D96" s="7" t="n"/>
      <c r="E96" s="7" t="n"/>
      <c r="F96" s="7" t="n"/>
      <c r="G96" s="13" t="n"/>
      <c r="H96" s="14" t="n"/>
      <c r="I96" s="7" t="n"/>
      <c r="J96" s="7" t="n"/>
      <c r="K96" s="15">
        <f>IF($D96="","",$D96-N($E96))</f>
        <v/>
      </c>
      <c r="L96" s="16">
        <f>IF(N($D96)=0,"",N($E96)/$D96)</f>
        <v/>
      </c>
      <c r="M96" s="16">
        <f>IF(OR($K96="",N($K96)=0),"",N($F96)/$K96)</f>
        <v/>
      </c>
      <c r="N96" s="17">
        <f>IF(OR($K96="",N($G96)=0),"",$K96/$G96)</f>
        <v/>
      </c>
      <c r="O96" s="16">
        <f>IF(N($I96)=0,"",N($J96)/$I96)</f>
        <v/>
      </c>
    </row>
    <row r="97">
      <c r="A97" s="5" t="n"/>
      <c r="B97" s="4" t="n"/>
      <c r="C97" s="4" t="n"/>
      <c r="D97" s="7" t="n"/>
      <c r="E97" s="7" t="n"/>
      <c r="F97" s="7" t="n"/>
      <c r="G97" s="13" t="n"/>
      <c r="H97" s="14" t="n"/>
      <c r="I97" s="7" t="n"/>
      <c r="J97" s="7" t="n"/>
      <c r="K97" s="15">
        <f>IF($D97="","",$D97-N($E97))</f>
        <v/>
      </c>
      <c r="L97" s="16">
        <f>IF(N($D97)=0,"",N($E97)/$D97)</f>
        <v/>
      </c>
      <c r="M97" s="16">
        <f>IF(OR($K97="",N($K97)=0),"",N($F97)/$K97)</f>
        <v/>
      </c>
      <c r="N97" s="17">
        <f>IF(OR($K97="",N($G97)=0),"",$K97/$G97)</f>
        <v/>
      </c>
      <c r="O97" s="16">
        <f>IF(N($I97)=0,"",N($J97)/$I97)</f>
        <v/>
      </c>
    </row>
    <row r="98">
      <c r="A98" s="5" t="n"/>
      <c r="B98" s="4" t="n"/>
      <c r="C98" s="4" t="n"/>
      <c r="D98" s="7" t="n"/>
      <c r="E98" s="7" t="n"/>
      <c r="F98" s="7" t="n"/>
      <c r="G98" s="13" t="n"/>
      <c r="H98" s="14" t="n"/>
      <c r="I98" s="7" t="n"/>
      <c r="J98" s="7" t="n"/>
      <c r="K98" s="15">
        <f>IF($D98="","",$D98-N($E98))</f>
        <v/>
      </c>
      <c r="L98" s="16">
        <f>IF(N($D98)=0,"",N($E98)/$D98)</f>
        <v/>
      </c>
      <c r="M98" s="16">
        <f>IF(OR($K98="",N($K98)=0),"",N($F98)/$K98)</f>
        <v/>
      </c>
      <c r="N98" s="17">
        <f>IF(OR($K98="",N($G98)=0),"",$K98/$G98)</f>
        <v/>
      </c>
      <c r="O98" s="16">
        <f>IF(N($I98)=0,"",N($J98)/$I98)</f>
        <v/>
      </c>
    </row>
    <row r="99">
      <c r="A99" s="5" t="n"/>
      <c r="B99" s="4" t="n"/>
      <c r="C99" s="4" t="n"/>
      <c r="D99" s="7" t="n"/>
      <c r="E99" s="7" t="n"/>
      <c r="F99" s="7" t="n"/>
      <c r="G99" s="13" t="n"/>
      <c r="H99" s="14" t="n"/>
      <c r="I99" s="7" t="n"/>
      <c r="J99" s="7" t="n"/>
      <c r="K99" s="15">
        <f>IF($D99="","",$D99-N($E99))</f>
        <v/>
      </c>
      <c r="L99" s="16">
        <f>IF(N($D99)=0,"",N($E99)/$D99)</f>
        <v/>
      </c>
      <c r="M99" s="16">
        <f>IF(OR($K99="",N($K99)=0),"",N($F99)/$K99)</f>
        <v/>
      </c>
      <c r="N99" s="17">
        <f>IF(OR($K99="",N($G99)=0),"",$K99/$G99)</f>
        <v/>
      </c>
      <c r="O99" s="16">
        <f>IF(N($I99)=0,"",N($J99)/$I99)</f>
        <v/>
      </c>
    </row>
    <row r="100">
      <c r="A100" s="5" t="n"/>
      <c r="B100" s="4" t="n"/>
      <c r="C100" s="4" t="n"/>
      <c r="D100" s="7" t="n"/>
      <c r="E100" s="7" t="n"/>
      <c r="F100" s="7" t="n"/>
      <c r="G100" s="13" t="n"/>
      <c r="H100" s="14" t="n"/>
      <c r="I100" s="7" t="n"/>
      <c r="J100" s="7" t="n"/>
      <c r="K100" s="15">
        <f>IF($D100="","",$D100-N($E100))</f>
        <v/>
      </c>
      <c r="L100" s="16">
        <f>IF(N($D100)=0,"",N($E100)/$D100)</f>
        <v/>
      </c>
      <c r="M100" s="16">
        <f>IF(OR($K100="",N($K100)=0),"",N($F100)/$K100)</f>
        <v/>
      </c>
      <c r="N100" s="17">
        <f>IF(OR($K100="",N($G100)=0),"",$K100/$G100)</f>
        <v/>
      </c>
      <c r="O100" s="16">
        <f>IF(N($I100)=0,"",N($J100)/$I100)</f>
        <v/>
      </c>
    </row>
    <row r="101">
      <c r="A101" s="5" t="n"/>
      <c r="B101" s="4" t="n"/>
      <c r="C101" s="4" t="n"/>
      <c r="D101" s="7" t="n"/>
      <c r="E101" s="7" t="n"/>
      <c r="F101" s="7" t="n"/>
      <c r="G101" s="13" t="n"/>
      <c r="H101" s="14" t="n"/>
      <c r="I101" s="7" t="n"/>
      <c r="J101" s="7" t="n"/>
      <c r="K101" s="15">
        <f>IF($D101="","",$D101-N($E101))</f>
        <v/>
      </c>
      <c r="L101" s="16">
        <f>IF(N($D101)=0,"",N($E101)/$D101)</f>
        <v/>
      </c>
      <c r="M101" s="16">
        <f>IF(OR($K101="",N($K101)=0),"",N($F101)/$K101)</f>
        <v/>
      </c>
      <c r="N101" s="17">
        <f>IF(OR($K101="",N($G101)=0),"",$K101/$G101)</f>
        <v/>
      </c>
      <c r="O101" s="16">
        <f>IF(N($I101)=0,"",N($J101)/$I101)</f>
        <v/>
      </c>
    </row>
    <row r="102">
      <c r="A102" s="5" t="n"/>
      <c r="B102" s="4" t="n"/>
      <c r="C102" s="4" t="n"/>
      <c r="D102" s="7" t="n"/>
      <c r="E102" s="7" t="n"/>
      <c r="F102" s="7" t="n"/>
      <c r="G102" s="13" t="n"/>
      <c r="H102" s="14" t="n"/>
      <c r="I102" s="7" t="n"/>
      <c r="J102" s="7" t="n"/>
      <c r="K102" s="15">
        <f>IF($D102="","",$D102-N($E102))</f>
        <v/>
      </c>
      <c r="L102" s="16">
        <f>IF(N($D102)=0,"",N($E102)/$D102)</f>
        <v/>
      </c>
      <c r="M102" s="16">
        <f>IF(OR($K102="",N($K102)=0),"",N($F102)/$K102)</f>
        <v/>
      </c>
      <c r="N102" s="17">
        <f>IF(OR($K102="",N($G102)=0),"",$K102/$G102)</f>
        <v/>
      </c>
      <c r="O102" s="16">
        <f>IF(N($I102)=0,"",N($J102)/$I102)</f>
        <v/>
      </c>
    </row>
    <row r="103">
      <c r="A103" s="5" t="n"/>
      <c r="B103" s="4" t="n"/>
      <c r="C103" s="4" t="n"/>
      <c r="D103" s="7" t="n"/>
      <c r="E103" s="7" t="n"/>
      <c r="F103" s="7" t="n"/>
      <c r="G103" s="13" t="n"/>
      <c r="H103" s="14" t="n"/>
      <c r="I103" s="7" t="n"/>
      <c r="J103" s="7" t="n"/>
      <c r="K103" s="15">
        <f>IF($D103="","",$D103-N($E103))</f>
        <v/>
      </c>
      <c r="L103" s="16">
        <f>IF(N($D103)=0,"",N($E103)/$D103)</f>
        <v/>
      </c>
      <c r="M103" s="16">
        <f>IF(OR($K103="",N($K103)=0),"",N($F103)/$K103)</f>
        <v/>
      </c>
      <c r="N103" s="17">
        <f>IF(OR($K103="",N($G103)=0),"",$K103/$G103)</f>
        <v/>
      </c>
      <c r="O103" s="16">
        <f>IF(N($I103)=0,"",N($J103)/$I103)</f>
        <v/>
      </c>
    </row>
    <row r="104">
      <c r="A104" s="5" t="n"/>
      <c r="B104" s="4" t="n"/>
      <c r="C104" s="4" t="n"/>
      <c r="D104" s="7" t="n"/>
      <c r="E104" s="7" t="n"/>
      <c r="F104" s="7" t="n"/>
      <c r="G104" s="13" t="n"/>
      <c r="H104" s="14" t="n"/>
      <c r="I104" s="7" t="n"/>
      <c r="J104" s="7" t="n"/>
      <c r="K104" s="15">
        <f>IF($D104="","",$D104-N($E104))</f>
        <v/>
      </c>
      <c r="L104" s="16">
        <f>IF(N($D104)=0,"",N($E104)/$D104)</f>
        <v/>
      </c>
      <c r="M104" s="16">
        <f>IF(OR($K104="",N($K104)=0),"",N($F104)/$K104)</f>
        <v/>
      </c>
      <c r="N104" s="17">
        <f>IF(OR($K104="",N($G104)=0),"",$K104/$G104)</f>
        <v/>
      </c>
      <c r="O104" s="16">
        <f>IF(N($I104)=0,"",N($J104)/$I104)</f>
        <v/>
      </c>
    </row>
    <row r="105">
      <c r="A105" s="5" t="n"/>
      <c r="B105" s="4" t="n"/>
      <c r="C105" s="4" t="n"/>
      <c r="D105" s="7" t="n"/>
      <c r="E105" s="7" t="n"/>
      <c r="F105" s="7" t="n"/>
      <c r="G105" s="13" t="n"/>
      <c r="H105" s="14" t="n"/>
      <c r="I105" s="7" t="n"/>
      <c r="J105" s="7" t="n"/>
      <c r="K105" s="15">
        <f>IF($D105="","",$D105-N($E105))</f>
        <v/>
      </c>
      <c r="L105" s="16">
        <f>IF(N($D105)=0,"",N($E105)/$D105)</f>
        <v/>
      </c>
      <c r="M105" s="16">
        <f>IF(OR($K105="",N($K105)=0),"",N($F105)/$K105)</f>
        <v/>
      </c>
      <c r="N105" s="17">
        <f>IF(OR($K105="",N($G105)=0),"",$K105/$G105)</f>
        <v/>
      </c>
      <c r="O105" s="16">
        <f>IF(N($I105)=0,"",N($J105)/$I105)</f>
        <v/>
      </c>
    </row>
    <row r="106">
      <c r="A106" s="5" t="n"/>
      <c r="B106" s="4" t="n"/>
      <c r="C106" s="4" t="n"/>
      <c r="D106" s="7" t="n"/>
      <c r="E106" s="7" t="n"/>
      <c r="F106" s="7" t="n"/>
      <c r="G106" s="13" t="n"/>
      <c r="H106" s="14" t="n"/>
      <c r="I106" s="7" t="n"/>
      <c r="J106" s="7" t="n"/>
      <c r="K106" s="15">
        <f>IF($D106="","",$D106-N($E106))</f>
        <v/>
      </c>
      <c r="L106" s="16">
        <f>IF(N($D106)=0,"",N($E106)/$D106)</f>
        <v/>
      </c>
      <c r="M106" s="16">
        <f>IF(OR($K106="",N($K106)=0),"",N($F106)/$K106)</f>
        <v/>
      </c>
      <c r="N106" s="17">
        <f>IF(OR($K106="",N($G106)=0),"",$K106/$G106)</f>
        <v/>
      </c>
      <c r="O106" s="16">
        <f>IF(N($I106)=0,"",N($J106)/$I106)</f>
        <v/>
      </c>
    </row>
    <row r="107">
      <c r="A107" s="5" t="n"/>
      <c r="B107" s="4" t="n"/>
      <c r="C107" s="4" t="n"/>
      <c r="D107" s="7" t="n"/>
      <c r="E107" s="7" t="n"/>
      <c r="F107" s="7" t="n"/>
      <c r="G107" s="13" t="n"/>
      <c r="H107" s="14" t="n"/>
      <c r="I107" s="7" t="n"/>
      <c r="J107" s="7" t="n"/>
      <c r="K107" s="15">
        <f>IF($D107="","",$D107-N($E107))</f>
        <v/>
      </c>
      <c r="L107" s="16">
        <f>IF(N($D107)=0,"",N($E107)/$D107)</f>
        <v/>
      </c>
      <c r="M107" s="16">
        <f>IF(OR($K107="",N($K107)=0),"",N($F107)/$K107)</f>
        <v/>
      </c>
      <c r="N107" s="17">
        <f>IF(OR($K107="",N($G107)=0),"",$K107/$G107)</f>
        <v/>
      </c>
      <c r="O107" s="16">
        <f>IF(N($I107)=0,"",N($J107)/$I107)</f>
        <v/>
      </c>
    </row>
    <row r="108">
      <c r="A108" s="5" t="n"/>
      <c r="B108" s="4" t="n"/>
      <c r="C108" s="4" t="n"/>
      <c r="D108" s="7" t="n"/>
      <c r="E108" s="7" t="n"/>
      <c r="F108" s="7" t="n"/>
      <c r="G108" s="13" t="n"/>
      <c r="H108" s="14" t="n"/>
      <c r="I108" s="7" t="n"/>
      <c r="J108" s="7" t="n"/>
      <c r="K108" s="15">
        <f>IF($D108="","",$D108-N($E108))</f>
        <v/>
      </c>
      <c r="L108" s="16">
        <f>IF(N($D108)=0,"",N($E108)/$D108)</f>
        <v/>
      </c>
      <c r="M108" s="16">
        <f>IF(OR($K108="",N($K108)=0),"",N($F108)/$K108)</f>
        <v/>
      </c>
      <c r="N108" s="17">
        <f>IF(OR($K108="",N($G108)=0),"",$K108/$G108)</f>
        <v/>
      </c>
      <c r="O108" s="16">
        <f>IF(N($I108)=0,"",N($J108)/$I108)</f>
        <v/>
      </c>
    </row>
    <row r="109">
      <c r="A109" s="5" t="n"/>
      <c r="B109" s="4" t="n"/>
      <c r="C109" s="4" t="n"/>
      <c r="D109" s="7" t="n"/>
      <c r="E109" s="7" t="n"/>
      <c r="F109" s="7" t="n"/>
      <c r="G109" s="13" t="n"/>
      <c r="H109" s="14" t="n"/>
      <c r="I109" s="7" t="n"/>
      <c r="J109" s="7" t="n"/>
      <c r="K109" s="15">
        <f>IF($D109="","",$D109-N($E109))</f>
        <v/>
      </c>
      <c r="L109" s="16">
        <f>IF(N($D109)=0,"",N($E109)/$D109)</f>
        <v/>
      </c>
      <c r="M109" s="16">
        <f>IF(OR($K109="",N($K109)=0),"",N($F109)/$K109)</f>
        <v/>
      </c>
      <c r="N109" s="17">
        <f>IF(OR($K109="",N($G109)=0),"",$K109/$G109)</f>
        <v/>
      </c>
      <c r="O109" s="16">
        <f>IF(N($I109)=0,"",N($J109)/$I109)</f>
        <v/>
      </c>
    </row>
    <row r="110">
      <c r="A110" s="5" t="n"/>
      <c r="B110" s="4" t="n"/>
      <c r="C110" s="4" t="n"/>
      <c r="D110" s="7" t="n"/>
      <c r="E110" s="7" t="n"/>
      <c r="F110" s="7" t="n"/>
      <c r="G110" s="13" t="n"/>
      <c r="H110" s="14" t="n"/>
      <c r="I110" s="7" t="n"/>
      <c r="J110" s="7" t="n"/>
      <c r="K110" s="15">
        <f>IF($D110="","",$D110-N($E110))</f>
        <v/>
      </c>
      <c r="L110" s="16">
        <f>IF(N($D110)=0,"",N($E110)/$D110)</f>
        <v/>
      </c>
      <c r="M110" s="16">
        <f>IF(OR($K110="",N($K110)=0),"",N($F110)/$K110)</f>
        <v/>
      </c>
      <c r="N110" s="17">
        <f>IF(OR($K110="",N($G110)=0),"",$K110/$G110)</f>
        <v/>
      </c>
      <c r="O110" s="16">
        <f>IF(N($I110)=0,"",N($J110)/$I110)</f>
        <v/>
      </c>
    </row>
    <row r="111">
      <c r="A111" s="5" t="n"/>
      <c r="B111" s="4" t="n"/>
      <c r="C111" s="4" t="n"/>
      <c r="D111" s="7" t="n"/>
      <c r="E111" s="7" t="n"/>
      <c r="F111" s="7" t="n"/>
      <c r="G111" s="13" t="n"/>
      <c r="H111" s="14" t="n"/>
      <c r="I111" s="7" t="n"/>
      <c r="J111" s="7" t="n"/>
      <c r="K111" s="15">
        <f>IF($D111="","",$D111-N($E111))</f>
        <v/>
      </c>
      <c r="L111" s="16">
        <f>IF(N($D111)=0,"",N($E111)/$D111)</f>
        <v/>
      </c>
      <c r="M111" s="16">
        <f>IF(OR($K111="",N($K111)=0),"",N($F111)/$K111)</f>
        <v/>
      </c>
      <c r="N111" s="17">
        <f>IF(OR($K111="",N($G111)=0),"",$K111/$G111)</f>
        <v/>
      </c>
      <c r="O111" s="16">
        <f>IF(N($I111)=0,"",N($J111)/$I111)</f>
        <v/>
      </c>
    </row>
    <row r="112">
      <c r="A112" s="5" t="n"/>
      <c r="B112" s="4" t="n"/>
      <c r="C112" s="4" t="n"/>
      <c r="D112" s="7" t="n"/>
      <c r="E112" s="7" t="n"/>
      <c r="F112" s="7" t="n"/>
      <c r="G112" s="13" t="n"/>
      <c r="H112" s="14" t="n"/>
      <c r="I112" s="7" t="n"/>
      <c r="J112" s="7" t="n"/>
      <c r="K112" s="15">
        <f>IF($D112="","",$D112-N($E112))</f>
        <v/>
      </c>
      <c r="L112" s="16">
        <f>IF(N($D112)=0,"",N($E112)/$D112)</f>
        <v/>
      </c>
      <c r="M112" s="16">
        <f>IF(OR($K112="",N($K112)=0),"",N($F112)/$K112)</f>
        <v/>
      </c>
      <c r="N112" s="17">
        <f>IF(OR($K112="",N($G112)=0),"",$K112/$G112)</f>
        <v/>
      </c>
      <c r="O112" s="16">
        <f>IF(N($I112)=0,"",N($J112)/$I112)</f>
        <v/>
      </c>
    </row>
    <row r="113">
      <c r="A113" s="5" t="n"/>
      <c r="B113" s="4" t="n"/>
      <c r="C113" s="4" t="n"/>
      <c r="D113" s="7" t="n"/>
      <c r="E113" s="7" t="n"/>
      <c r="F113" s="7" t="n"/>
      <c r="G113" s="13" t="n"/>
      <c r="H113" s="14" t="n"/>
      <c r="I113" s="7" t="n"/>
      <c r="J113" s="7" t="n"/>
      <c r="K113" s="15">
        <f>IF($D113="","",$D113-N($E113))</f>
        <v/>
      </c>
      <c r="L113" s="16">
        <f>IF(N($D113)=0,"",N($E113)/$D113)</f>
        <v/>
      </c>
      <c r="M113" s="16">
        <f>IF(OR($K113="",N($K113)=0),"",N($F113)/$K113)</f>
        <v/>
      </c>
      <c r="N113" s="17">
        <f>IF(OR($K113="",N($G113)=0),"",$K113/$G113)</f>
        <v/>
      </c>
      <c r="O113" s="16">
        <f>IF(N($I113)=0,"",N($J113)/$I113)</f>
        <v/>
      </c>
    </row>
    <row r="114">
      <c r="A114" s="5" t="n"/>
      <c r="B114" s="4" t="n"/>
      <c r="C114" s="4" t="n"/>
      <c r="D114" s="7" t="n"/>
      <c r="E114" s="7" t="n"/>
      <c r="F114" s="7" t="n"/>
      <c r="G114" s="13" t="n"/>
      <c r="H114" s="14" t="n"/>
      <c r="I114" s="7" t="n"/>
      <c r="J114" s="7" t="n"/>
      <c r="K114" s="15">
        <f>IF($D114="","",$D114-N($E114))</f>
        <v/>
      </c>
      <c r="L114" s="16">
        <f>IF(N($D114)=0,"",N($E114)/$D114)</f>
        <v/>
      </c>
      <c r="M114" s="16">
        <f>IF(OR($K114="",N($K114)=0),"",N($F114)/$K114)</f>
        <v/>
      </c>
      <c r="N114" s="17">
        <f>IF(OR($K114="",N($G114)=0),"",$K114/$G114)</f>
        <v/>
      </c>
      <c r="O114" s="16">
        <f>IF(N($I114)=0,"",N($J114)/$I114)</f>
        <v/>
      </c>
    </row>
    <row r="115">
      <c r="A115" s="5" t="n"/>
      <c r="B115" s="4" t="n"/>
      <c r="C115" s="4" t="n"/>
      <c r="D115" s="7" t="n"/>
      <c r="E115" s="7" t="n"/>
      <c r="F115" s="7" t="n"/>
      <c r="G115" s="13" t="n"/>
      <c r="H115" s="14" t="n"/>
      <c r="I115" s="7" t="n"/>
      <c r="J115" s="7" t="n"/>
      <c r="K115" s="15">
        <f>IF($D115="","",$D115-N($E115))</f>
        <v/>
      </c>
      <c r="L115" s="16">
        <f>IF(N($D115)=0,"",N($E115)/$D115)</f>
        <v/>
      </c>
      <c r="M115" s="16">
        <f>IF(OR($K115="",N($K115)=0),"",N($F115)/$K115)</f>
        <v/>
      </c>
      <c r="N115" s="17">
        <f>IF(OR($K115="",N($G115)=0),"",$K115/$G115)</f>
        <v/>
      </c>
      <c r="O115" s="16">
        <f>IF(N($I115)=0,"",N($J115)/$I115)</f>
        <v/>
      </c>
    </row>
    <row r="116">
      <c r="A116" s="5" t="n"/>
      <c r="B116" s="4" t="n"/>
      <c r="C116" s="4" t="n"/>
      <c r="D116" s="7" t="n"/>
      <c r="E116" s="7" t="n"/>
      <c r="F116" s="7" t="n"/>
      <c r="G116" s="13" t="n"/>
      <c r="H116" s="14" t="n"/>
      <c r="I116" s="7" t="n"/>
      <c r="J116" s="7" t="n"/>
      <c r="K116" s="15">
        <f>IF($D116="","",$D116-N($E116))</f>
        <v/>
      </c>
      <c r="L116" s="16">
        <f>IF(N($D116)=0,"",N($E116)/$D116)</f>
        <v/>
      </c>
      <c r="M116" s="16">
        <f>IF(OR($K116="",N($K116)=0),"",N($F116)/$K116)</f>
        <v/>
      </c>
      <c r="N116" s="17">
        <f>IF(OR($K116="",N($G116)=0),"",$K116/$G116)</f>
        <v/>
      </c>
      <c r="O116" s="16">
        <f>IF(N($I116)=0,"",N($J116)/$I116)</f>
        <v/>
      </c>
    </row>
    <row r="117">
      <c r="A117" s="5" t="n"/>
      <c r="B117" s="4" t="n"/>
      <c r="C117" s="4" t="n"/>
      <c r="D117" s="7" t="n"/>
      <c r="E117" s="7" t="n"/>
      <c r="F117" s="7" t="n"/>
      <c r="G117" s="13" t="n"/>
      <c r="H117" s="14" t="n"/>
      <c r="I117" s="7" t="n"/>
      <c r="J117" s="7" t="n"/>
      <c r="K117" s="15">
        <f>IF($D117="","",$D117-N($E117))</f>
        <v/>
      </c>
      <c r="L117" s="16">
        <f>IF(N($D117)=0,"",N($E117)/$D117)</f>
        <v/>
      </c>
      <c r="M117" s="16">
        <f>IF(OR($K117="",N($K117)=0),"",N($F117)/$K117)</f>
        <v/>
      </c>
      <c r="N117" s="17">
        <f>IF(OR($K117="",N($G117)=0),"",$K117/$G117)</f>
        <v/>
      </c>
      <c r="O117" s="16">
        <f>IF(N($I117)=0,"",N($J117)/$I117)</f>
        <v/>
      </c>
    </row>
    <row r="118">
      <c r="A118" s="5" t="n"/>
      <c r="B118" s="4" t="n"/>
      <c r="C118" s="4" t="n"/>
      <c r="D118" s="7" t="n"/>
      <c r="E118" s="7" t="n"/>
      <c r="F118" s="7" t="n"/>
      <c r="G118" s="13" t="n"/>
      <c r="H118" s="14" t="n"/>
      <c r="I118" s="7" t="n"/>
      <c r="J118" s="7" t="n"/>
      <c r="K118" s="15">
        <f>IF($D118="","",$D118-N($E118))</f>
        <v/>
      </c>
      <c r="L118" s="16">
        <f>IF(N($D118)=0,"",N($E118)/$D118)</f>
        <v/>
      </c>
      <c r="M118" s="16">
        <f>IF(OR($K118="",N($K118)=0),"",N($F118)/$K118)</f>
        <v/>
      </c>
      <c r="N118" s="17">
        <f>IF(OR($K118="",N($G118)=0),"",$K118/$G118)</f>
        <v/>
      </c>
      <c r="O118" s="16">
        <f>IF(N($I118)=0,"",N($J118)/$I118)</f>
        <v/>
      </c>
    </row>
    <row r="119">
      <c r="A119" s="5" t="n"/>
      <c r="B119" s="4" t="n"/>
      <c r="C119" s="4" t="n"/>
      <c r="D119" s="7" t="n"/>
      <c r="E119" s="7" t="n"/>
      <c r="F119" s="7" t="n"/>
      <c r="G119" s="13" t="n"/>
      <c r="H119" s="14" t="n"/>
      <c r="I119" s="7" t="n"/>
      <c r="J119" s="7" t="n"/>
      <c r="K119" s="15">
        <f>IF($D119="","",$D119-N($E119))</f>
        <v/>
      </c>
      <c r="L119" s="16">
        <f>IF(N($D119)=0,"",N($E119)/$D119)</f>
        <v/>
      </c>
      <c r="M119" s="16">
        <f>IF(OR($K119="",N($K119)=0),"",N($F119)/$K119)</f>
        <v/>
      </c>
      <c r="N119" s="17">
        <f>IF(OR($K119="",N($G119)=0),"",$K119/$G119)</f>
        <v/>
      </c>
      <c r="O119" s="16">
        <f>IF(N($I119)=0,"",N($J119)/$I119)</f>
        <v/>
      </c>
    </row>
    <row r="120">
      <c r="A120" s="5" t="n"/>
      <c r="B120" s="4" t="n"/>
      <c r="C120" s="4" t="n"/>
      <c r="D120" s="7" t="n"/>
      <c r="E120" s="7" t="n"/>
      <c r="F120" s="7" t="n"/>
      <c r="G120" s="13" t="n"/>
      <c r="H120" s="14" t="n"/>
      <c r="I120" s="7" t="n"/>
      <c r="J120" s="7" t="n"/>
      <c r="K120" s="15">
        <f>IF($D120="","",$D120-N($E120))</f>
        <v/>
      </c>
      <c r="L120" s="16">
        <f>IF(N($D120)=0,"",N($E120)/$D120)</f>
        <v/>
      </c>
      <c r="M120" s="16">
        <f>IF(OR($K120="",N($K120)=0),"",N($F120)/$K120)</f>
        <v/>
      </c>
      <c r="N120" s="17">
        <f>IF(OR($K120="",N($G120)=0),"",$K120/$G120)</f>
        <v/>
      </c>
      <c r="O120" s="16">
        <f>IF(N($I120)=0,"",N($J120)/$I120)</f>
        <v/>
      </c>
    </row>
    <row r="121">
      <c r="A121" s="5" t="n"/>
      <c r="B121" s="4" t="n"/>
      <c r="C121" s="4" t="n"/>
      <c r="D121" s="7" t="n"/>
      <c r="E121" s="7" t="n"/>
      <c r="F121" s="7" t="n"/>
      <c r="G121" s="13" t="n"/>
      <c r="H121" s="14" t="n"/>
      <c r="I121" s="7" t="n"/>
      <c r="J121" s="7" t="n"/>
      <c r="K121" s="15">
        <f>IF($D121="","",$D121-N($E121))</f>
        <v/>
      </c>
      <c r="L121" s="16">
        <f>IF(N($D121)=0,"",N($E121)/$D121)</f>
        <v/>
      </c>
      <c r="M121" s="16">
        <f>IF(OR($K121="",N($K121)=0),"",N($F121)/$K121)</f>
        <v/>
      </c>
      <c r="N121" s="17">
        <f>IF(OR($K121="",N($G121)=0),"",$K121/$G121)</f>
        <v/>
      </c>
      <c r="O121" s="16">
        <f>IF(N($I121)=0,"",N($J121)/$I121)</f>
        <v/>
      </c>
    </row>
    <row r="122">
      <c r="A122" s="5" t="n"/>
      <c r="B122" s="4" t="n"/>
      <c r="C122" s="4" t="n"/>
      <c r="D122" s="7" t="n"/>
      <c r="E122" s="7" t="n"/>
      <c r="F122" s="7" t="n"/>
      <c r="G122" s="13" t="n"/>
      <c r="H122" s="14" t="n"/>
      <c r="I122" s="7" t="n"/>
      <c r="J122" s="7" t="n"/>
      <c r="K122" s="15">
        <f>IF($D122="","",$D122-N($E122))</f>
        <v/>
      </c>
      <c r="L122" s="16">
        <f>IF(N($D122)=0,"",N($E122)/$D122)</f>
        <v/>
      </c>
      <c r="M122" s="16">
        <f>IF(OR($K122="",N($K122)=0),"",N($F122)/$K122)</f>
        <v/>
      </c>
      <c r="N122" s="17">
        <f>IF(OR($K122="",N($G122)=0),"",$K122/$G122)</f>
        <v/>
      </c>
      <c r="O122" s="16">
        <f>IF(N($I122)=0,"",N($J122)/$I122)</f>
        <v/>
      </c>
    </row>
    <row r="123">
      <c r="A123" s="5" t="n"/>
      <c r="B123" s="4" t="n"/>
      <c r="C123" s="4" t="n"/>
      <c r="D123" s="7" t="n"/>
      <c r="E123" s="7" t="n"/>
      <c r="F123" s="7" t="n"/>
      <c r="G123" s="13" t="n"/>
      <c r="H123" s="14" t="n"/>
      <c r="I123" s="7" t="n"/>
      <c r="J123" s="7" t="n"/>
      <c r="K123" s="15">
        <f>IF($D123="","",$D123-N($E123))</f>
        <v/>
      </c>
      <c r="L123" s="16">
        <f>IF(N($D123)=0,"",N($E123)/$D123)</f>
        <v/>
      </c>
      <c r="M123" s="16">
        <f>IF(OR($K123="",N($K123)=0),"",N($F123)/$K123)</f>
        <v/>
      </c>
      <c r="N123" s="17">
        <f>IF(OR($K123="",N($G123)=0),"",$K123/$G123)</f>
        <v/>
      </c>
      <c r="O123" s="16">
        <f>IF(N($I123)=0,"",N($J123)/$I123)</f>
        <v/>
      </c>
    </row>
    <row r="124">
      <c r="A124" s="5" t="n"/>
      <c r="B124" s="4" t="n"/>
      <c r="C124" s="4" t="n"/>
      <c r="D124" s="7" t="n"/>
      <c r="E124" s="7" t="n"/>
      <c r="F124" s="7" t="n"/>
      <c r="G124" s="13" t="n"/>
      <c r="H124" s="14" t="n"/>
      <c r="I124" s="7" t="n"/>
      <c r="J124" s="7" t="n"/>
      <c r="K124" s="15">
        <f>IF($D124="","",$D124-N($E124))</f>
        <v/>
      </c>
      <c r="L124" s="16">
        <f>IF(N($D124)=0,"",N($E124)/$D124)</f>
        <v/>
      </c>
      <c r="M124" s="16">
        <f>IF(OR($K124="",N($K124)=0),"",N($F124)/$K124)</f>
        <v/>
      </c>
      <c r="N124" s="17">
        <f>IF(OR($K124="",N($G124)=0),"",$K124/$G124)</f>
        <v/>
      </c>
      <c r="O124" s="16">
        <f>IF(N($I124)=0,"",N($J124)/$I124)</f>
        <v/>
      </c>
    </row>
    <row r="125">
      <c r="A125" s="5" t="n"/>
      <c r="B125" s="4" t="n"/>
      <c r="C125" s="4" t="n"/>
      <c r="D125" s="7" t="n"/>
      <c r="E125" s="7" t="n"/>
      <c r="F125" s="7" t="n"/>
      <c r="G125" s="13" t="n"/>
      <c r="H125" s="14" t="n"/>
      <c r="I125" s="7" t="n"/>
      <c r="J125" s="7" t="n"/>
      <c r="K125" s="15">
        <f>IF($D125="","",$D125-N($E125))</f>
        <v/>
      </c>
      <c r="L125" s="16">
        <f>IF(N($D125)=0,"",N($E125)/$D125)</f>
        <v/>
      </c>
      <c r="M125" s="16">
        <f>IF(OR($K125="",N($K125)=0),"",N($F125)/$K125)</f>
        <v/>
      </c>
      <c r="N125" s="17">
        <f>IF(OR($K125="",N($G125)=0),"",$K125/$G125)</f>
        <v/>
      </c>
      <c r="O125" s="16">
        <f>IF(N($I125)=0,"",N($J125)/$I125)</f>
        <v/>
      </c>
    </row>
    <row r="126">
      <c r="A126" s="5" t="n"/>
      <c r="B126" s="4" t="n"/>
      <c r="C126" s="4" t="n"/>
      <c r="D126" s="7" t="n"/>
      <c r="E126" s="7" t="n"/>
      <c r="F126" s="7" t="n"/>
      <c r="G126" s="13" t="n"/>
      <c r="H126" s="14" t="n"/>
      <c r="I126" s="7" t="n"/>
      <c r="J126" s="7" t="n"/>
      <c r="K126" s="15">
        <f>IF($D126="","",$D126-N($E126))</f>
        <v/>
      </c>
      <c r="L126" s="16">
        <f>IF(N($D126)=0,"",N($E126)/$D126)</f>
        <v/>
      </c>
      <c r="M126" s="16">
        <f>IF(OR($K126="",N($K126)=0),"",N($F126)/$K126)</f>
        <v/>
      </c>
      <c r="N126" s="17">
        <f>IF(OR($K126="",N($G126)=0),"",$K126/$G126)</f>
        <v/>
      </c>
      <c r="O126" s="16">
        <f>IF(N($I126)=0,"",N($J126)/$I126)</f>
        <v/>
      </c>
    </row>
    <row r="127">
      <c r="A127" s="5" t="n"/>
      <c r="B127" s="4" t="n"/>
      <c r="C127" s="4" t="n"/>
      <c r="D127" s="7" t="n"/>
      <c r="E127" s="7" t="n"/>
      <c r="F127" s="7" t="n"/>
      <c r="G127" s="13" t="n"/>
      <c r="H127" s="14" t="n"/>
      <c r="I127" s="7" t="n"/>
      <c r="J127" s="7" t="n"/>
      <c r="K127" s="15">
        <f>IF($D127="","",$D127-N($E127))</f>
        <v/>
      </c>
      <c r="L127" s="16">
        <f>IF(N($D127)=0,"",N($E127)/$D127)</f>
        <v/>
      </c>
      <c r="M127" s="16">
        <f>IF(OR($K127="",N($K127)=0),"",N($F127)/$K127)</f>
        <v/>
      </c>
      <c r="N127" s="17">
        <f>IF(OR($K127="",N($G127)=0),"",$K127/$G127)</f>
        <v/>
      </c>
      <c r="O127" s="16">
        <f>IF(N($I127)=0,"",N($J127)/$I127)</f>
        <v/>
      </c>
    </row>
    <row r="128">
      <c r="A128" s="5" t="n"/>
      <c r="B128" s="4" t="n"/>
      <c r="C128" s="4" t="n"/>
      <c r="D128" s="7" t="n"/>
      <c r="E128" s="7" t="n"/>
      <c r="F128" s="7" t="n"/>
      <c r="G128" s="13" t="n"/>
      <c r="H128" s="14" t="n"/>
      <c r="I128" s="7" t="n"/>
      <c r="J128" s="7" t="n"/>
      <c r="K128" s="15">
        <f>IF($D128="","",$D128-N($E128))</f>
        <v/>
      </c>
      <c r="L128" s="16">
        <f>IF(N($D128)=0,"",N($E128)/$D128)</f>
        <v/>
      </c>
      <c r="M128" s="16">
        <f>IF(OR($K128="",N($K128)=0),"",N($F128)/$K128)</f>
        <v/>
      </c>
      <c r="N128" s="17">
        <f>IF(OR($K128="",N($G128)=0),"",$K128/$G128)</f>
        <v/>
      </c>
      <c r="O128" s="16">
        <f>IF(N($I128)=0,"",N($J128)/$I128)</f>
        <v/>
      </c>
    </row>
    <row r="129">
      <c r="A129" s="5" t="n"/>
      <c r="B129" s="4" t="n"/>
      <c r="C129" s="4" t="n"/>
      <c r="D129" s="7" t="n"/>
      <c r="E129" s="7" t="n"/>
      <c r="F129" s="7" t="n"/>
      <c r="G129" s="13" t="n"/>
      <c r="H129" s="14" t="n"/>
      <c r="I129" s="7" t="n"/>
      <c r="J129" s="7" t="n"/>
      <c r="K129" s="15">
        <f>IF($D129="","",$D129-N($E129))</f>
        <v/>
      </c>
      <c r="L129" s="16">
        <f>IF(N($D129)=0,"",N($E129)/$D129)</f>
        <v/>
      </c>
      <c r="M129" s="16">
        <f>IF(OR($K129="",N($K129)=0),"",N($F129)/$K129)</f>
        <v/>
      </c>
      <c r="N129" s="17">
        <f>IF(OR($K129="",N($G129)=0),"",$K129/$G129)</f>
        <v/>
      </c>
      <c r="O129" s="16">
        <f>IF(N($I129)=0,"",N($J129)/$I129)</f>
        <v/>
      </c>
    </row>
    <row r="130">
      <c r="A130" s="5" t="n"/>
      <c r="B130" s="4" t="n"/>
      <c r="C130" s="4" t="n"/>
      <c r="D130" s="7" t="n"/>
      <c r="E130" s="7" t="n"/>
      <c r="F130" s="7" t="n"/>
      <c r="G130" s="13" t="n"/>
      <c r="H130" s="14" t="n"/>
      <c r="I130" s="7" t="n"/>
      <c r="J130" s="7" t="n"/>
      <c r="K130" s="15">
        <f>IF($D130="","",$D130-N($E130))</f>
        <v/>
      </c>
      <c r="L130" s="16">
        <f>IF(N($D130)=0,"",N($E130)/$D130)</f>
        <v/>
      </c>
      <c r="M130" s="16">
        <f>IF(OR($K130="",N($K130)=0),"",N($F130)/$K130)</f>
        <v/>
      </c>
      <c r="N130" s="17">
        <f>IF(OR($K130="",N($G130)=0),"",$K130/$G130)</f>
        <v/>
      </c>
      <c r="O130" s="16">
        <f>IF(N($I130)=0,"",N($J130)/$I130)</f>
        <v/>
      </c>
    </row>
    <row r="131">
      <c r="A131" s="5" t="n"/>
      <c r="B131" s="4" t="n"/>
      <c r="C131" s="4" t="n"/>
      <c r="D131" s="7" t="n"/>
      <c r="E131" s="7" t="n"/>
      <c r="F131" s="7" t="n"/>
      <c r="G131" s="13" t="n"/>
      <c r="H131" s="14" t="n"/>
      <c r="I131" s="7" t="n"/>
      <c r="J131" s="7" t="n"/>
      <c r="K131" s="15">
        <f>IF($D131="","",$D131-N($E131))</f>
        <v/>
      </c>
      <c r="L131" s="16">
        <f>IF(N($D131)=0,"",N($E131)/$D131)</f>
        <v/>
      </c>
      <c r="M131" s="16">
        <f>IF(OR($K131="",N($K131)=0),"",N($F131)/$K131)</f>
        <v/>
      </c>
      <c r="N131" s="17">
        <f>IF(OR($K131="",N($G131)=0),"",$K131/$G131)</f>
        <v/>
      </c>
      <c r="O131" s="16">
        <f>IF(N($I131)=0,"",N($J131)/$I131)</f>
        <v/>
      </c>
    </row>
    <row r="132">
      <c r="A132" s="5" t="n"/>
      <c r="B132" s="4" t="n"/>
      <c r="C132" s="4" t="n"/>
      <c r="D132" s="7" t="n"/>
      <c r="E132" s="7" t="n"/>
      <c r="F132" s="7" t="n"/>
      <c r="G132" s="13" t="n"/>
      <c r="H132" s="14" t="n"/>
      <c r="I132" s="7" t="n"/>
      <c r="J132" s="7" t="n"/>
      <c r="K132" s="15">
        <f>IF($D132="","",$D132-N($E132))</f>
        <v/>
      </c>
      <c r="L132" s="16">
        <f>IF(N($D132)=0,"",N($E132)/$D132)</f>
        <v/>
      </c>
      <c r="M132" s="16">
        <f>IF(OR($K132="",N($K132)=0),"",N($F132)/$K132)</f>
        <v/>
      </c>
      <c r="N132" s="17">
        <f>IF(OR($K132="",N($G132)=0),"",$K132/$G132)</f>
        <v/>
      </c>
      <c r="O132" s="16">
        <f>IF(N($I132)=0,"",N($J132)/$I132)</f>
        <v/>
      </c>
    </row>
    <row r="133">
      <c r="A133" s="5" t="n"/>
      <c r="B133" s="4" t="n"/>
      <c r="C133" s="4" t="n"/>
      <c r="D133" s="7" t="n"/>
      <c r="E133" s="7" t="n"/>
      <c r="F133" s="7" t="n"/>
      <c r="G133" s="13" t="n"/>
      <c r="H133" s="14" t="n"/>
      <c r="I133" s="7" t="n"/>
      <c r="J133" s="7" t="n"/>
      <c r="K133" s="15">
        <f>IF($D133="","",$D133-N($E133))</f>
        <v/>
      </c>
      <c r="L133" s="16">
        <f>IF(N($D133)=0,"",N($E133)/$D133)</f>
        <v/>
      </c>
      <c r="M133" s="16">
        <f>IF(OR($K133="",N($K133)=0),"",N($F133)/$K133)</f>
        <v/>
      </c>
      <c r="N133" s="17">
        <f>IF(OR($K133="",N($G133)=0),"",$K133/$G133)</f>
        <v/>
      </c>
      <c r="O133" s="16">
        <f>IF(N($I133)=0,"",N($J133)/$I133)</f>
        <v/>
      </c>
    </row>
    <row r="134">
      <c r="A134" s="5" t="n"/>
      <c r="B134" s="4" t="n"/>
      <c r="C134" s="4" t="n"/>
      <c r="D134" s="7" t="n"/>
      <c r="E134" s="7" t="n"/>
      <c r="F134" s="7" t="n"/>
      <c r="G134" s="13" t="n"/>
      <c r="H134" s="14" t="n"/>
      <c r="I134" s="7" t="n"/>
      <c r="J134" s="7" t="n"/>
      <c r="K134" s="15">
        <f>IF($D134="","",$D134-N($E134))</f>
        <v/>
      </c>
      <c r="L134" s="16">
        <f>IF(N($D134)=0,"",N($E134)/$D134)</f>
        <v/>
      </c>
      <c r="M134" s="16">
        <f>IF(OR($K134="",N($K134)=0),"",N($F134)/$K134)</f>
        <v/>
      </c>
      <c r="N134" s="17">
        <f>IF(OR($K134="",N($G134)=0),"",$K134/$G134)</f>
        <v/>
      </c>
      <c r="O134" s="16">
        <f>IF(N($I134)=0,"",N($J134)/$I134)</f>
        <v/>
      </c>
    </row>
    <row r="135">
      <c r="A135" s="5" t="n"/>
      <c r="B135" s="4" t="n"/>
      <c r="C135" s="4" t="n"/>
      <c r="D135" s="7" t="n"/>
      <c r="E135" s="7" t="n"/>
      <c r="F135" s="7" t="n"/>
      <c r="G135" s="13" t="n"/>
      <c r="H135" s="14" t="n"/>
      <c r="I135" s="7" t="n"/>
      <c r="J135" s="7" t="n"/>
      <c r="K135" s="15">
        <f>IF($D135="","",$D135-N($E135))</f>
        <v/>
      </c>
      <c r="L135" s="16">
        <f>IF(N($D135)=0,"",N($E135)/$D135)</f>
        <v/>
      </c>
      <c r="M135" s="16">
        <f>IF(OR($K135="",N($K135)=0),"",N($F135)/$K135)</f>
        <v/>
      </c>
      <c r="N135" s="17">
        <f>IF(OR($K135="",N($G135)=0),"",$K135/$G135)</f>
        <v/>
      </c>
      <c r="O135" s="16">
        <f>IF(N($I135)=0,"",N($J135)/$I135)</f>
        <v/>
      </c>
    </row>
    <row r="136">
      <c r="A136" s="5" t="n"/>
      <c r="B136" s="4" t="n"/>
      <c r="C136" s="4" t="n"/>
      <c r="D136" s="7" t="n"/>
      <c r="E136" s="7" t="n"/>
      <c r="F136" s="7" t="n"/>
      <c r="G136" s="13" t="n"/>
      <c r="H136" s="14" t="n"/>
      <c r="I136" s="7" t="n"/>
      <c r="J136" s="7" t="n"/>
      <c r="K136" s="15">
        <f>IF($D136="","",$D136-N($E136))</f>
        <v/>
      </c>
      <c r="L136" s="16">
        <f>IF(N($D136)=0,"",N($E136)/$D136)</f>
        <v/>
      </c>
      <c r="M136" s="16">
        <f>IF(OR($K136="",N($K136)=0),"",N($F136)/$K136)</f>
        <v/>
      </c>
      <c r="N136" s="17">
        <f>IF(OR($K136="",N($G136)=0),"",$K136/$G136)</f>
        <v/>
      </c>
      <c r="O136" s="16">
        <f>IF(N($I136)=0,"",N($J136)/$I136)</f>
        <v/>
      </c>
    </row>
    <row r="137">
      <c r="A137" s="5" t="n"/>
      <c r="B137" s="4" t="n"/>
      <c r="C137" s="4" t="n"/>
      <c r="D137" s="7" t="n"/>
      <c r="E137" s="7" t="n"/>
      <c r="F137" s="7" t="n"/>
      <c r="G137" s="13" t="n"/>
      <c r="H137" s="14" t="n"/>
      <c r="I137" s="7" t="n"/>
      <c r="J137" s="7" t="n"/>
      <c r="K137" s="15">
        <f>IF($D137="","",$D137-N($E137))</f>
        <v/>
      </c>
      <c r="L137" s="16">
        <f>IF(N($D137)=0,"",N($E137)/$D137)</f>
        <v/>
      </c>
      <c r="M137" s="16">
        <f>IF(OR($K137="",N($K137)=0),"",N($F137)/$K137)</f>
        <v/>
      </c>
      <c r="N137" s="17">
        <f>IF(OR($K137="",N($G137)=0),"",$K137/$G137)</f>
        <v/>
      </c>
      <c r="O137" s="16">
        <f>IF(N($I137)=0,"",N($J137)/$I137)</f>
        <v/>
      </c>
    </row>
    <row r="138">
      <c r="A138" s="5" t="n"/>
      <c r="B138" s="4" t="n"/>
      <c r="C138" s="4" t="n"/>
      <c r="D138" s="7" t="n"/>
      <c r="E138" s="7" t="n"/>
      <c r="F138" s="7" t="n"/>
      <c r="G138" s="13" t="n"/>
      <c r="H138" s="14" t="n"/>
      <c r="I138" s="7" t="n"/>
      <c r="J138" s="7" t="n"/>
      <c r="K138" s="15">
        <f>IF($D138="","",$D138-N($E138))</f>
        <v/>
      </c>
      <c r="L138" s="16">
        <f>IF(N($D138)=0,"",N($E138)/$D138)</f>
        <v/>
      </c>
      <c r="M138" s="16">
        <f>IF(OR($K138="",N($K138)=0),"",N($F138)/$K138)</f>
        <v/>
      </c>
      <c r="N138" s="17">
        <f>IF(OR($K138="",N($G138)=0),"",$K138/$G138)</f>
        <v/>
      </c>
      <c r="O138" s="16">
        <f>IF(N($I138)=0,"",N($J138)/$I138)</f>
        <v/>
      </c>
    </row>
    <row r="139">
      <c r="A139" s="5" t="n"/>
      <c r="B139" s="4" t="n"/>
      <c r="C139" s="4" t="n"/>
      <c r="D139" s="7" t="n"/>
      <c r="E139" s="7" t="n"/>
      <c r="F139" s="7" t="n"/>
      <c r="G139" s="13" t="n"/>
      <c r="H139" s="14" t="n"/>
      <c r="I139" s="7" t="n"/>
      <c r="J139" s="7" t="n"/>
      <c r="K139" s="15">
        <f>IF($D139="","",$D139-N($E139))</f>
        <v/>
      </c>
      <c r="L139" s="16">
        <f>IF(N($D139)=0,"",N($E139)/$D139)</f>
        <v/>
      </c>
      <c r="M139" s="16">
        <f>IF(OR($K139="",N($K139)=0),"",N($F139)/$K139)</f>
        <v/>
      </c>
      <c r="N139" s="17">
        <f>IF(OR($K139="",N($G139)=0),"",$K139/$G139)</f>
        <v/>
      </c>
      <c r="O139" s="16">
        <f>IF(N($I139)=0,"",N($J139)/$I139)</f>
        <v/>
      </c>
    </row>
    <row r="140">
      <c r="A140" s="5" t="n"/>
      <c r="B140" s="4" t="n"/>
      <c r="C140" s="4" t="n"/>
      <c r="D140" s="7" t="n"/>
      <c r="E140" s="7" t="n"/>
      <c r="F140" s="7" t="n"/>
      <c r="G140" s="13" t="n"/>
      <c r="H140" s="14" t="n"/>
      <c r="I140" s="7" t="n"/>
      <c r="J140" s="7" t="n"/>
      <c r="K140" s="15">
        <f>IF($D140="","",$D140-N($E140))</f>
        <v/>
      </c>
      <c r="L140" s="16">
        <f>IF(N($D140)=0,"",N($E140)/$D140)</f>
        <v/>
      </c>
      <c r="M140" s="16">
        <f>IF(OR($K140="",N($K140)=0),"",N($F140)/$K140)</f>
        <v/>
      </c>
      <c r="N140" s="17">
        <f>IF(OR($K140="",N($G140)=0),"",$K140/$G140)</f>
        <v/>
      </c>
      <c r="O140" s="16">
        <f>IF(N($I140)=0,"",N($J140)/$I140)</f>
        <v/>
      </c>
    </row>
    <row r="141">
      <c r="A141" s="5" t="n"/>
      <c r="B141" s="4" t="n"/>
      <c r="C141" s="4" t="n"/>
      <c r="D141" s="7" t="n"/>
      <c r="E141" s="7" t="n"/>
      <c r="F141" s="7" t="n"/>
      <c r="G141" s="13" t="n"/>
      <c r="H141" s="14" t="n"/>
      <c r="I141" s="7" t="n"/>
      <c r="J141" s="7" t="n"/>
      <c r="K141" s="15">
        <f>IF($D141="","",$D141-N($E141))</f>
        <v/>
      </c>
      <c r="L141" s="16">
        <f>IF(N($D141)=0,"",N($E141)/$D141)</f>
        <v/>
      </c>
      <c r="M141" s="16">
        <f>IF(OR($K141="",N($K141)=0),"",N($F141)/$K141)</f>
        <v/>
      </c>
      <c r="N141" s="17">
        <f>IF(OR($K141="",N($G141)=0),"",$K141/$G141)</f>
        <v/>
      </c>
      <c r="O141" s="16">
        <f>IF(N($I141)=0,"",N($J141)/$I141)</f>
        <v/>
      </c>
    </row>
    <row r="142">
      <c r="A142" s="5" t="n"/>
      <c r="B142" s="4" t="n"/>
      <c r="C142" s="4" t="n"/>
      <c r="D142" s="7" t="n"/>
      <c r="E142" s="7" t="n"/>
      <c r="F142" s="7" t="n"/>
      <c r="G142" s="13" t="n"/>
      <c r="H142" s="14" t="n"/>
      <c r="I142" s="7" t="n"/>
      <c r="J142" s="7" t="n"/>
      <c r="K142" s="15">
        <f>IF($D142="","",$D142-N($E142))</f>
        <v/>
      </c>
      <c r="L142" s="16">
        <f>IF(N($D142)=0,"",N($E142)/$D142)</f>
        <v/>
      </c>
      <c r="M142" s="16">
        <f>IF(OR($K142="",N($K142)=0),"",N($F142)/$K142)</f>
        <v/>
      </c>
      <c r="N142" s="17">
        <f>IF(OR($K142="",N($G142)=0),"",$K142/$G142)</f>
        <v/>
      </c>
      <c r="O142" s="16">
        <f>IF(N($I142)=0,"",N($J142)/$I142)</f>
        <v/>
      </c>
    </row>
    <row r="143">
      <c r="A143" s="5" t="n"/>
      <c r="B143" s="4" t="n"/>
      <c r="C143" s="4" t="n"/>
      <c r="D143" s="7" t="n"/>
      <c r="E143" s="7" t="n"/>
      <c r="F143" s="7" t="n"/>
      <c r="G143" s="13" t="n"/>
      <c r="H143" s="14" t="n"/>
      <c r="I143" s="7" t="n"/>
      <c r="J143" s="7" t="n"/>
      <c r="K143" s="15">
        <f>IF($D143="","",$D143-N($E143))</f>
        <v/>
      </c>
      <c r="L143" s="16">
        <f>IF(N($D143)=0,"",N($E143)/$D143)</f>
        <v/>
      </c>
      <c r="M143" s="16">
        <f>IF(OR($K143="",N($K143)=0),"",N($F143)/$K143)</f>
        <v/>
      </c>
      <c r="N143" s="17">
        <f>IF(OR($K143="",N($G143)=0),"",$K143/$G143)</f>
        <v/>
      </c>
      <c r="O143" s="16">
        <f>IF(N($I143)=0,"",N($J143)/$I143)</f>
        <v/>
      </c>
    </row>
    <row r="144">
      <c r="A144" s="5" t="n"/>
      <c r="B144" s="4" t="n"/>
      <c r="C144" s="4" t="n"/>
      <c r="D144" s="7" t="n"/>
      <c r="E144" s="7" t="n"/>
      <c r="F144" s="7" t="n"/>
      <c r="G144" s="13" t="n"/>
      <c r="H144" s="14" t="n"/>
      <c r="I144" s="7" t="n"/>
      <c r="J144" s="7" t="n"/>
      <c r="K144" s="15">
        <f>IF($D144="","",$D144-N($E144))</f>
        <v/>
      </c>
      <c r="L144" s="16">
        <f>IF(N($D144)=0,"",N($E144)/$D144)</f>
        <v/>
      </c>
      <c r="M144" s="16">
        <f>IF(OR($K144="",N($K144)=0),"",N($F144)/$K144)</f>
        <v/>
      </c>
      <c r="N144" s="17">
        <f>IF(OR($K144="",N($G144)=0),"",$K144/$G144)</f>
        <v/>
      </c>
      <c r="O144" s="16">
        <f>IF(N($I144)=0,"",N($J144)/$I144)</f>
        <v/>
      </c>
    </row>
    <row r="145">
      <c r="A145" s="5" t="n"/>
      <c r="B145" s="4" t="n"/>
      <c r="C145" s="4" t="n"/>
      <c r="D145" s="7" t="n"/>
      <c r="E145" s="7" t="n"/>
      <c r="F145" s="7" t="n"/>
      <c r="G145" s="13" t="n"/>
      <c r="H145" s="14" t="n"/>
      <c r="I145" s="7" t="n"/>
      <c r="J145" s="7" t="n"/>
      <c r="K145" s="15">
        <f>IF($D145="","",$D145-N($E145))</f>
        <v/>
      </c>
      <c r="L145" s="16">
        <f>IF(N($D145)=0,"",N($E145)/$D145)</f>
        <v/>
      </c>
      <c r="M145" s="16">
        <f>IF(OR($K145="",N($K145)=0),"",N($F145)/$K145)</f>
        <v/>
      </c>
      <c r="N145" s="17">
        <f>IF(OR($K145="",N($G145)=0),"",$K145/$G145)</f>
        <v/>
      </c>
      <c r="O145" s="16">
        <f>IF(N($I145)=0,"",N($J145)/$I145)</f>
        <v/>
      </c>
    </row>
    <row r="146">
      <c r="A146" s="5" t="n"/>
      <c r="B146" s="4" t="n"/>
      <c r="C146" s="4" t="n"/>
      <c r="D146" s="7" t="n"/>
      <c r="E146" s="7" t="n"/>
      <c r="F146" s="7" t="n"/>
      <c r="G146" s="13" t="n"/>
      <c r="H146" s="14" t="n"/>
      <c r="I146" s="7" t="n"/>
      <c r="J146" s="7" t="n"/>
      <c r="K146" s="15">
        <f>IF($D146="","",$D146-N($E146))</f>
        <v/>
      </c>
      <c r="L146" s="16">
        <f>IF(N($D146)=0,"",N($E146)/$D146)</f>
        <v/>
      </c>
      <c r="M146" s="16">
        <f>IF(OR($K146="",N($K146)=0),"",N($F146)/$K146)</f>
        <v/>
      </c>
      <c r="N146" s="17">
        <f>IF(OR($K146="",N($G146)=0),"",$K146/$G146)</f>
        <v/>
      </c>
      <c r="O146" s="16">
        <f>IF(N($I146)=0,"",N($J146)/$I146)</f>
        <v/>
      </c>
    </row>
    <row r="147">
      <c r="A147" s="5" t="n"/>
      <c r="B147" s="4" t="n"/>
      <c r="C147" s="4" t="n"/>
      <c r="D147" s="7" t="n"/>
      <c r="E147" s="7" t="n"/>
      <c r="F147" s="7" t="n"/>
      <c r="G147" s="13" t="n"/>
      <c r="H147" s="14" t="n"/>
      <c r="I147" s="7" t="n"/>
      <c r="J147" s="7" t="n"/>
      <c r="K147" s="15">
        <f>IF($D147="","",$D147-N($E147))</f>
        <v/>
      </c>
      <c r="L147" s="16">
        <f>IF(N($D147)=0,"",N($E147)/$D147)</f>
        <v/>
      </c>
      <c r="M147" s="16">
        <f>IF(OR($K147="",N($K147)=0),"",N($F147)/$K147)</f>
        <v/>
      </c>
      <c r="N147" s="17">
        <f>IF(OR($K147="",N($G147)=0),"",$K147/$G147)</f>
        <v/>
      </c>
      <c r="O147" s="16">
        <f>IF(N($I147)=0,"",N($J147)/$I147)</f>
        <v/>
      </c>
    </row>
    <row r="148">
      <c r="A148" s="5" t="n"/>
      <c r="B148" s="4" t="n"/>
      <c r="C148" s="4" t="n"/>
      <c r="D148" s="7" t="n"/>
      <c r="E148" s="7" t="n"/>
      <c r="F148" s="7" t="n"/>
      <c r="G148" s="13" t="n"/>
      <c r="H148" s="14" t="n"/>
      <c r="I148" s="7" t="n"/>
      <c r="J148" s="7" t="n"/>
      <c r="K148" s="15">
        <f>IF($D148="","",$D148-N($E148))</f>
        <v/>
      </c>
      <c r="L148" s="16">
        <f>IF(N($D148)=0,"",N($E148)/$D148)</f>
        <v/>
      </c>
      <c r="M148" s="16">
        <f>IF(OR($K148="",N($K148)=0),"",N($F148)/$K148)</f>
        <v/>
      </c>
      <c r="N148" s="17">
        <f>IF(OR($K148="",N($G148)=0),"",$K148/$G148)</f>
        <v/>
      </c>
      <c r="O148" s="16">
        <f>IF(N($I148)=0,"",N($J148)/$I148)</f>
        <v/>
      </c>
    </row>
    <row r="149">
      <c r="A149" s="5" t="n"/>
      <c r="B149" s="4" t="n"/>
      <c r="C149" s="4" t="n"/>
      <c r="D149" s="7" t="n"/>
      <c r="E149" s="7" t="n"/>
      <c r="F149" s="7" t="n"/>
      <c r="G149" s="13" t="n"/>
      <c r="H149" s="14" t="n"/>
      <c r="I149" s="7" t="n"/>
      <c r="J149" s="7" t="n"/>
      <c r="K149" s="15">
        <f>IF($D149="","",$D149-N($E149))</f>
        <v/>
      </c>
      <c r="L149" s="16">
        <f>IF(N($D149)=0,"",N($E149)/$D149)</f>
        <v/>
      </c>
      <c r="M149" s="16">
        <f>IF(OR($K149="",N($K149)=0),"",N($F149)/$K149)</f>
        <v/>
      </c>
      <c r="N149" s="17">
        <f>IF(OR($K149="",N($G149)=0),"",$K149/$G149)</f>
        <v/>
      </c>
      <c r="O149" s="16">
        <f>IF(N($I149)=0,"",N($J149)/$I149)</f>
        <v/>
      </c>
    </row>
    <row r="150">
      <c r="A150" s="5" t="n"/>
      <c r="B150" s="4" t="n"/>
      <c r="C150" s="4" t="n"/>
      <c r="D150" s="7" t="n"/>
      <c r="E150" s="7" t="n"/>
      <c r="F150" s="7" t="n"/>
      <c r="G150" s="13" t="n"/>
      <c r="H150" s="14" t="n"/>
      <c r="I150" s="7" t="n"/>
      <c r="J150" s="7" t="n"/>
      <c r="K150" s="15">
        <f>IF($D150="","",$D150-N($E150))</f>
        <v/>
      </c>
      <c r="L150" s="16">
        <f>IF(N($D150)=0,"",N($E150)/$D150)</f>
        <v/>
      </c>
      <c r="M150" s="16">
        <f>IF(OR($K150="",N($K150)=0),"",N($F150)/$K150)</f>
        <v/>
      </c>
      <c r="N150" s="17">
        <f>IF(OR($K150="",N($G150)=0),"",$K150/$G150)</f>
        <v/>
      </c>
      <c r="O150" s="16">
        <f>IF(N($I150)=0,"",N($J150)/$I150)</f>
        <v/>
      </c>
    </row>
    <row r="151">
      <c r="A151" s="5" t="n"/>
      <c r="B151" s="4" t="n"/>
      <c r="C151" s="4" t="n"/>
      <c r="D151" s="7" t="n"/>
      <c r="E151" s="7" t="n"/>
      <c r="F151" s="7" t="n"/>
      <c r="G151" s="13" t="n"/>
      <c r="H151" s="14" t="n"/>
      <c r="I151" s="7" t="n"/>
      <c r="J151" s="7" t="n"/>
      <c r="K151" s="15">
        <f>IF($D151="","",$D151-N($E151))</f>
        <v/>
      </c>
      <c r="L151" s="16">
        <f>IF(N($D151)=0,"",N($E151)/$D151)</f>
        <v/>
      </c>
      <c r="M151" s="16">
        <f>IF(OR($K151="",N($K151)=0),"",N($F151)/$K151)</f>
        <v/>
      </c>
      <c r="N151" s="17">
        <f>IF(OR($K151="",N($G151)=0),"",$K151/$G151)</f>
        <v/>
      </c>
      <c r="O151" s="16">
        <f>IF(N($I151)=0,"",N($J151)/$I151)</f>
        <v/>
      </c>
    </row>
    <row r="152">
      <c r="A152" s="5" t="n"/>
      <c r="B152" s="4" t="n"/>
      <c r="C152" s="4" t="n"/>
      <c r="D152" s="7" t="n"/>
      <c r="E152" s="7" t="n"/>
      <c r="F152" s="7" t="n"/>
      <c r="G152" s="13" t="n"/>
      <c r="H152" s="14" t="n"/>
      <c r="I152" s="7" t="n"/>
      <c r="J152" s="7" t="n"/>
      <c r="K152" s="15">
        <f>IF($D152="","",$D152-N($E152))</f>
        <v/>
      </c>
      <c r="L152" s="16">
        <f>IF(N($D152)=0,"",N($E152)/$D152)</f>
        <v/>
      </c>
      <c r="M152" s="16">
        <f>IF(OR($K152="",N($K152)=0),"",N($F152)/$K152)</f>
        <v/>
      </c>
      <c r="N152" s="17">
        <f>IF(OR($K152="",N($G152)=0),"",$K152/$G152)</f>
        <v/>
      </c>
      <c r="O152" s="16">
        <f>IF(N($I152)=0,"",N($J152)/$I152)</f>
        <v/>
      </c>
    </row>
    <row r="153">
      <c r="A153" s="5" t="n"/>
      <c r="B153" s="4" t="n"/>
      <c r="C153" s="4" t="n"/>
      <c r="D153" s="7" t="n"/>
      <c r="E153" s="7" t="n"/>
      <c r="F153" s="7" t="n"/>
      <c r="G153" s="13" t="n"/>
      <c r="H153" s="14" t="n"/>
      <c r="I153" s="7" t="n"/>
      <c r="J153" s="7" t="n"/>
      <c r="K153" s="15">
        <f>IF($D153="","",$D153-N($E153))</f>
        <v/>
      </c>
      <c r="L153" s="16">
        <f>IF(N($D153)=0,"",N($E153)/$D153)</f>
        <v/>
      </c>
      <c r="M153" s="16">
        <f>IF(OR($K153="",N($K153)=0),"",N($F153)/$K153)</f>
        <v/>
      </c>
      <c r="N153" s="17">
        <f>IF(OR($K153="",N($G153)=0),"",$K153/$G153)</f>
        <v/>
      </c>
      <c r="O153" s="16">
        <f>IF(N($I153)=0,"",N($J153)/$I153)</f>
        <v/>
      </c>
    </row>
    <row r="154">
      <c r="A154" s="5" t="n"/>
      <c r="B154" s="4" t="n"/>
      <c r="C154" s="4" t="n"/>
      <c r="D154" s="7" t="n"/>
      <c r="E154" s="7" t="n"/>
      <c r="F154" s="7" t="n"/>
      <c r="G154" s="13" t="n"/>
      <c r="H154" s="14" t="n"/>
      <c r="I154" s="7" t="n"/>
      <c r="J154" s="7" t="n"/>
      <c r="K154" s="15">
        <f>IF($D154="","",$D154-N($E154))</f>
        <v/>
      </c>
      <c r="L154" s="16">
        <f>IF(N($D154)=0,"",N($E154)/$D154)</f>
        <v/>
      </c>
      <c r="M154" s="16">
        <f>IF(OR($K154="",N($K154)=0),"",N($F154)/$K154)</f>
        <v/>
      </c>
      <c r="N154" s="17">
        <f>IF(OR($K154="",N($G154)=0),"",$K154/$G154)</f>
        <v/>
      </c>
      <c r="O154" s="16">
        <f>IF(N($I154)=0,"",N($J154)/$I154)</f>
        <v/>
      </c>
    </row>
    <row r="155">
      <c r="A155" s="5" t="n"/>
      <c r="B155" s="4" t="n"/>
      <c r="C155" s="4" t="n"/>
      <c r="D155" s="7" t="n"/>
      <c r="E155" s="7" t="n"/>
      <c r="F155" s="7" t="n"/>
      <c r="G155" s="13" t="n"/>
      <c r="H155" s="14" t="n"/>
      <c r="I155" s="7" t="n"/>
      <c r="J155" s="7" t="n"/>
      <c r="K155" s="15">
        <f>IF($D155="","",$D155-N($E155))</f>
        <v/>
      </c>
      <c r="L155" s="16">
        <f>IF(N($D155)=0,"",N($E155)/$D155)</f>
        <v/>
      </c>
      <c r="M155" s="16">
        <f>IF(OR($K155="",N($K155)=0),"",N($F155)/$K155)</f>
        <v/>
      </c>
      <c r="N155" s="17">
        <f>IF(OR($K155="",N($G155)=0),"",$K155/$G155)</f>
        <v/>
      </c>
      <c r="O155" s="16">
        <f>IF(N($I155)=0,"",N($J155)/$I155)</f>
        <v/>
      </c>
    </row>
    <row r="156">
      <c r="A156" s="5" t="n"/>
      <c r="B156" s="4" t="n"/>
      <c r="C156" s="4" t="n"/>
      <c r="D156" s="7" t="n"/>
      <c r="E156" s="7" t="n"/>
      <c r="F156" s="7" t="n"/>
      <c r="G156" s="13" t="n"/>
      <c r="H156" s="14" t="n"/>
      <c r="I156" s="7" t="n"/>
      <c r="J156" s="7" t="n"/>
      <c r="K156" s="15">
        <f>IF($D156="","",$D156-N($E156))</f>
        <v/>
      </c>
      <c r="L156" s="16">
        <f>IF(N($D156)=0,"",N($E156)/$D156)</f>
        <v/>
      </c>
      <c r="M156" s="16">
        <f>IF(OR($K156="",N($K156)=0),"",N($F156)/$K156)</f>
        <v/>
      </c>
      <c r="N156" s="17">
        <f>IF(OR($K156="",N($G156)=0),"",$K156/$G156)</f>
        <v/>
      </c>
      <c r="O156" s="16">
        <f>IF(N($I156)=0,"",N($J156)/$I156)</f>
        <v/>
      </c>
    </row>
    <row r="157">
      <c r="A157" s="5" t="n"/>
      <c r="B157" s="4" t="n"/>
      <c r="C157" s="4" t="n"/>
      <c r="D157" s="7" t="n"/>
      <c r="E157" s="7" t="n"/>
      <c r="F157" s="7" t="n"/>
      <c r="G157" s="13" t="n"/>
      <c r="H157" s="14" t="n"/>
      <c r="I157" s="7" t="n"/>
      <c r="J157" s="7" t="n"/>
      <c r="K157" s="15">
        <f>IF($D157="","",$D157-N($E157))</f>
        <v/>
      </c>
      <c r="L157" s="16">
        <f>IF(N($D157)=0,"",N($E157)/$D157)</f>
        <v/>
      </c>
      <c r="M157" s="16">
        <f>IF(OR($K157="",N($K157)=0),"",N($F157)/$K157)</f>
        <v/>
      </c>
      <c r="N157" s="17">
        <f>IF(OR($K157="",N($G157)=0),"",$K157/$G157)</f>
        <v/>
      </c>
      <c r="O157" s="16">
        <f>IF(N($I157)=0,"",N($J157)/$I157)</f>
        <v/>
      </c>
    </row>
    <row r="158">
      <c r="A158" s="5" t="n"/>
      <c r="B158" s="4" t="n"/>
      <c r="C158" s="4" t="n"/>
      <c r="D158" s="7" t="n"/>
      <c r="E158" s="7" t="n"/>
      <c r="F158" s="7" t="n"/>
      <c r="G158" s="13" t="n"/>
      <c r="H158" s="14" t="n"/>
      <c r="I158" s="7" t="n"/>
      <c r="J158" s="7" t="n"/>
      <c r="K158" s="15">
        <f>IF($D158="","",$D158-N($E158))</f>
        <v/>
      </c>
      <c r="L158" s="16">
        <f>IF(N($D158)=0,"",N($E158)/$D158)</f>
        <v/>
      </c>
      <c r="M158" s="16">
        <f>IF(OR($K158="",N($K158)=0),"",N($F158)/$K158)</f>
        <v/>
      </c>
      <c r="N158" s="17">
        <f>IF(OR($K158="",N($G158)=0),"",$K158/$G158)</f>
        <v/>
      </c>
      <c r="O158" s="16">
        <f>IF(N($I158)=0,"",N($J158)/$I158)</f>
        <v/>
      </c>
    </row>
    <row r="159">
      <c r="A159" s="5" t="n"/>
      <c r="B159" s="4" t="n"/>
      <c r="C159" s="4" t="n"/>
      <c r="D159" s="7" t="n"/>
      <c r="E159" s="7" t="n"/>
      <c r="F159" s="7" t="n"/>
      <c r="G159" s="13" t="n"/>
      <c r="H159" s="14" t="n"/>
      <c r="I159" s="7" t="n"/>
      <c r="J159" s="7" t="n"/>
      <c r="K159" s="15">
        <f>IF($D159="","",$D159-N($E159))</f>
        <v/>
      </c>
      <c r="L159" s="16">
        <f>IF(N($D159)=0,"",N($E159)/$D159)</f>
        <v/>
      </c>
      <c r="M159" s="16">
        <f>IF(OR($K159="",N($K159)=0),"",N($F159)/$K159)</f>
        <v/>
      </c>
      <c r="N159" s="17">
        <f>IF(OR($K159="",N($G159)=0),"",$K159/$G159)</f>
        <v/>
      </c>
      <c r="O159" s="16">
        <f>IF(N($I159)=0,"",N($J159)/$I159)</f>
        <v/>
      </c>
    </row>
    <row r="160">
      <c r="A160" s="5" t="n"/>
      <c r="B160" s="4" t="n"/>
      <c r="C160" s="4" t="n"/>
      <c r="D160" s="7" t="n"/>
      <c r="E160" s="7" t="n"/>
      <c r="F160" s="7" t="n"/>
      <c r="G160" s="13" t="n"/>
      <c r="H160" s="14" t="n"/>
      <c r="I160" s="7" t="n"/>
      <c r="J160" s="7" t="n"/>
      <c r="K160" s="15">
        <f>IF($D160="","",$D160-N($E160))</f>
        <v/>
      </c>
      <c r="L160" s="16">
        <f>IF(N($D160)=0,"",N($E160)/$D160)</f>
        <v/>
      </c>
      <c r="M160" s="16">
        <f>IF(OR($K160="",N($K160)=0),"",N($F160)/$K160)</f>
        <v/>
      </c>
      <c r="N160" s="17">
        <f>IF(OR($K160="",N($G160)=0),"",$K160/$G160)</f>
        <v/>
      </c>
      <c r="O160" s="16">
        <f>IF(N($I160)=0,"",N($J160)/$I160)</f>
        <v/>
      </c>
    </row>
    <row r="161">
      <c r="A161" s="5" t="n"/>
      <c r="B161" s="4" t="n"/>
      <c r="C161" s="4" t="n"/>
      <c r="D161" s="7" t="n"/>
      <c r="E161" s="7" t="n"/>
      <c r="F161" s="7" t="n"/>
      <c r="G161" s="13" t="n"/>
      <c r="H161" s="14" t="n"/>
      <c r="I161" s="7" t="n"/>
      <c r="J161" s="7" t="n"/>
      <c r="K161" s="15">
        <f>IF($D161="","",$D161-N($E161))</f>
        <v/>
      </c>
      <c r="L161" s="16">
        <f>IF(N($D161)=0,"",N($E161)/$D161)</f>
        <v/>
      </c>
      <c r="M161" s="16">
        <f>IF(OR($K161="",N($K161)=0),"",N($F161)/$K161)</f>
        <v/>
      </c>
      <c r="N161" s="17">
        <f>IF(OR($K161="",N($G161)=0),"",$K161/$G161)</f>
        <v/>
      </c>
      <c r="O161" s="16">
        <f>IF(N($I161)=0,"",N($J161)/$I161)</f>
        <v/>
      </c>
    </row>
    <row r="162">
      <c r="A162" s="5" t="n"/>
      <c r="B162" s="4" t="n"/>
      <c r="C162" s="4" t="n"/>
      <c r="D162" s="7" t="n"/>
      <c r="E162" s="7" t="n"/>
      <c r="F162" s="7" t="n"/>
      <c r="G162" s="13" t="n"/>
      <c r="H162" s="14" t="n"/>
      <c r="I162" s="7" t="n"/>
      <c r="J162" s="7" t="n"/>
      <c r="K162" s="15">
        <f>IF($D162="","",$D162-N($E162))</f>
        <v/>
      </c>
      <c r="L162" s="16">
        <f>IF(N($D162)=0,"",N($E162)/$D162)</f>
        <v/>
      </c>
      <c r="M162" s="16">
        <f>IF(OR($K162="",N($K162)=0),"",N($F162)/$K162)</f>
        <v/>
      </c>
      <c r="N162" s="17">
        <f>IF(OR($K162="",N($G162)=0),"",$K162/$G162)</f>
        <v/>
      </c>
      <c r="O162" s="16">
        <f>IF(N($I162)=0,"",N($J162)/$I162)</f>
        <v/>
      </c>
    </row>
    <row r="163">
      <c r="A163" s="5" t="n"/>
      <c r="B163" s="4" t="n"/>
      <c r="C163" s="4" t="n"/>
      <c r="D163" s="7" t="n"/>
      <c r="E163" s="7" t="n"/>
      <c r="F163" s="7" t="n"/>
      <c r="G163" s="13" t="n"/>
      <c r="H163" s="14" t="n"/>
      <c r="I163" s="7" t="n"/>
      <c r="J163" s="7" t="n"/>
      <c r="K163" s="15">
        <f>IF($D163="","",$D163-N($E163))</f>
        <v/>
      </c>
      <c r="L163" s="16">
        <f>IF(N($D163)=0,"",N($E163)/$D163)</f>
        <v/>
      </c>
      <c r="M163" s="16">
        <f>IF(OR($K163="",N($K163)=0),"",N($F163)/$K163)</f>
        <v/>
      </c>
      <c r="N163" s="17">
        <f>IF(OR($K163="",N($G163)=0),"",$K163/$G163)</f>
        <v/>
      </c>
      <c r="O163" s="16">
        <f>IF(N($I163)=0,"",N($J163)/$I163)</f>
        <v/>
      </c>
    </row>
    <row r="164">
      <c r="A164" s="5" t="n"/>
      <c r="B164" s="4" t="n"/>
      <c r="C164" s="4" t="n"/>
      <c r="D164" s="7" t="n"/>
      <c r="E164" s="7" t="n"/>
      <c r="F164" s="7" t="n"/>
      <c r="G164" s="13" t="n"/>
      <c r="H164" s="14" t="n"/>
      <c r="I164" s="7" t="n"/>
      <c r="J164" s="7" t="n"/>
      <c r="K164" s="15">
        <f>IF($D164="","",$D164-N($E164))</f>
        <v/>
      </c>
      <c r="L164" s="16">
        <f>IF(N($D164)=0,"",N($E164)/$D164)</f>
        <v/>
      </c>
      <c r="M164" s="16">
        <f>IF(OR($K164="",N($K164)=0),"",N($F164)/$K164)</f>
        <v/>
      </c>
      <c r="N164" s="17">
        <f>IF(OR($K164="",N($G164)=0),"",$K164/$G164)</f>
        <v/>
      </c>
      <c r="O164" s="16">
        <f>IF(N($I164)=0,"",N($J164)/$I164)</f>
        <v/>
      </c>
    </row>
    <row r="165">
      <c r="A165" s="5" t="n"/>
      <c r="B165" s="4" t="n"/>
      <c r="C165" s="4" t="n"/>
      <c r="D165" s="7" t="n"/>
      <c r="E165" s="7" t="n"/>
      <c r="F165" s="7" t="n"/>
      <c r="G165" s="13" t="n"/>
      <c r="H165" s="14" t="n"/>
      <c r="I165" s="7" t="n"/>
      <c r="J165" s="7" t="n"/>
      <c r="K165" s="15">
        <f>IF($D165="","",$D165-N($E165))</f>
        <v/>
      </c>
      <c r="L165" s="16">
        <f>IF(N($D165)=0,"",N($E165)/$D165)</f>
        <v/>
      </c>
      <c r="M165" s="16">
        <f>IF(OR($K165="",N($K165)=0),"",N($F165)/$K165)</f>
        <v/>
      </c>
      <c r="N165" s="17">
        <f>IF(OR($K165="",N($G165)=0),"",$K165/$G165)</f>
        <v/>
      </c>
      <c r="O165" s="16">
        <f>IF(N($I165)=0,"",N($J165)/$I165)</f>
        <v/>
      </c>
    </row>
    <row r="166">
      <c r="A166" s="5" t="n"/>
      <c r="B166" s="4" t="n"/>
      <c r="C166" s="4" t="n"/>
      <c r="D166" s="7" t="n"/>
      <c r="E166" s="7" t="n"/>
      <c r="F166" s="7" t="n"/>
      <c r="G166" s="13" t="n"/>
      <c r="H166" s="14" t="n"/>
      <c r="I166" s="7" t="n"/>
      <c r="J166" s="7" t="n"/>
      <c r="K166" s="15">
        <f>IF($D166="","",$D166-N($E166))</f>
        <v/>
      </c>
      <c r="L166" s="16">
        <f>IF(N($D166)=0,"",N($E166)/$D166)</f>
        <v/>
      </c>
      <c r="M166" s="16">
        <f>IF(OR($K166="",N($K166)=0),"",N($F166)/$K166)</f>
        <v/>
      </c>
      <c r="N166" s="17">
        <f>IF(OR($K166="",N($G166)=0),"",$K166/$G166)</f>
        <v/>
      </c>
      <c r="O166" s="16">
        <f>IF(N($I166)=0,"",N($J166)/$I166)</f>
        <v/>
      </c>
    </row>
    <row r="167">
      <c r="A167" s="5" t="n"/>
      <c r="B167" s="4" t="n"/>
      <c r="C167" s="4" t="n"/>
      <c r="D167" s="7" t="n"/>
      <c r="E167" s="7" t="n"/>
      <c r="F167" s="7" t="n"/>
      <c r="G167" s="13" t="n"/>
      <c r="H167" s="14" t="n"/>
      <c r="I167" s="7" t="n"/>
      <c r="J167" s="7" t="n"/>
      <c r="K167" s="15">
        <f>IF($D167="","",$D167-N($E167))</f>
        <v/>
      </c>
      <c r="L167" s="16">
        <f>IF(N($D167)=0,"",N($E167)/$D167)</f>
        <v/>
      </c>
      <c r="M167" s="16">
        <f>IF(OR($K167="",N($K167)=0),"",N($F167)/$K167)</f>
        <v/>
      </c>
      <c r="N167" s="17">
        <f>IF(OR($K167="",N($G167)=0),"",$K167/$G167)</f>
        <v/>
      </c>
      <c r="O167" s="16">
        <f>IF(N($I167)=0,"",N($J167)/$I167)</f>
        <v/>
      </c>
    </row>
    <row r="168">
      <c r="A168" s="5" t="n"/>
      <c r="B168" s="4" t="n"/>
      <c r="C168" s="4" t="n"/>
      <c r="D168" s="7" t="n"/>
      <c r="E168" s="7" t="n"/>
      <c r="F168" s="7" t="n"/>
      <c r="G168" s="13" t="n"/>
      <c r="H168" s="14" t="n"/>
      <c r="I168" s="7" t="n"/>
      <c r="J168" s="7" t="n"/>
      <c r="K168" s="15">
        <f>IF($D168="","",$D168-N($E168))</f>
        <v/>
      </c>
      <c r="L168" s="16">
        <f>IF(N($D168)=0,"",N($E168)/$D168)</f>
        <v/>
      </c>
      <c r="M168" s="16">
        <f>IF(OR($K168="",N($K168)=0),"",N($F168)/$K168)</f>
        <v/>
      </c>
      <c r="N168" s="17">
        <f>IF(OR($K168="",N($G168)=0),"",$K168/$G168)</f>
        <v/>
      </c>
      <c r="O168" s="16">
        <f>IF(N($I168)=0,"",N($J168)/$I168)</f>
        <v/>
      </c>
    </row>
    <row r="169">
      <c r="A169" s="5" t="n"/>
      <c r="B169" s="4" t="n"/>
      <c r="C169" s="4" t="n"/>
      <c r="D169" s="7" t="n"/>
      <c r="E169" s="7" t="n"/>
      <c r="F169" s="7" t="n"/>
      <c r="G169" s="13" t="n"/>
      <c r="H169" s="14" t="n"/>
      <c r="I169" s="7" t="n"/>
      <c r="J169" s="7" t="n"/>
      <c r="K169" s="15">
        <f>IF($D169="","",$D169-N($E169))</f>
        <v/>
      </c>
      <c r="L169" s="16">
        <f>IF(N($D169)=0,"",N($E169)/$D169)</f>
        <v/>
      </c>
      <c r="M169" s="16">
        <f>IF(OR($K169="",N($K169)=0),"",N($F169)/$K169)</f>
        <v/>
      </c>
      <c r="N169" s="17">
        <f>IF(OR($K169="",N($G169)=0),"",$K169/$G169)</f>
        <v/>
      </c>
      <c r="O169" s="16">
        <f>IF(N($I169)=0,"",N($J169)/$I169)</f>
        <v/>
      </c>
    </row>
    <row r="170">
      <c r="A170" s="5" t="n"/>
      <c r="B170" s="4" t="n"/>
      <c r="C170" s="4" t="n"/>
      <c r="D170" s="7" t="n"/>
      <c r="E170" s="7" t="n"/>
      <c r="F170" s="7" t="n"/>
      <c r="G170" s="13" t="n"/>
      <c r="H170" s="14" t="n"/>
      <c r="I170" s="7" t="n"/>
      <c r="J170" s="7" t="n"/>
      <c r="K170" s="15">
        <f>IF($D170="","",$D170-N($E170))</f>
        <v/>
      </c>
      <c r="L170" s="16">
        <f>IF(N($D170)=0,"",N($E170)/$D170)</f>
        <v/>
      </c>
      <c r="M170" s="16">
        <f>IF(OR($K170="",N($K170)=0),"",N($F170)/$K170)</f>
        <v/>
      </c>
      <c r="N170" s="17">
        <f>IF(OR($K170="",N($G170)=0),"",$K170/$G170)</f>
        <v/>
      </c>
      <c r="O170" s="16">
        <f>IF(N($I170)=0,"",N($J170)/$I170)</f>
        <v/>
      </c>
    </row>
    <row r="171">
      <c r="A171" s="5" t="n"/>
      <c r="B171" s="4" t="n"/>
      <c r="C171" s="4" t="n"/>
      <c r="D171" s="7" t="n"/>
      <c r="E171" s="7" t="n"/>
      <c r="F171" s="7" t="n"/>
      <c r="G171" s="13" t="n"/>
      <c r="H171" s="14" t="n"/>
      <c r="I171" s="7" t="n"/>
      <c r="J171" s="7" t="n"/>
      <c r="K171" s="15">
        <f>IF($D171="","",$D171-N($E171))</f>
        <v/>
      </c>
      <c r="L171" s="16">
        <f>IF(N($D171)=0,"",N($E171)/$D171)</f>
        <v/>
      </c>
      <c r="M171" s="16">
        <f>IF(OR($K171="",N($K171)=0),"",N($F171)/$K171)</f>
        <v/>
      </c>
      <c r="N171" s="17">
        <f>IF(OR($K171="",N($G171)=0),"",$K171/$G171)</f>
        <v/>
      </c>
      <c r="O171" s="16">
        <f>IF(N($I171)=0,"",N($J171)/$I171)</f>
        <v/>
      </c>
    </row>
    <row r="172">
      <c r="A172" s="5" t="n"/>
      <c r="B172" s="4" t="n"/>
      <c r="C172" s="4" t="n"/>
      <c r="D172" s="7" t="n"/>
      <c r="E172" s="7" t="n"/>
      <c r="F172" s="7" t="n"/>
      <c r="G172" s="13" t="n"/>
      <c r="H172" s="14" t="n"/>
      <c r="I172" s="7" t="n"/>
      <c r="J172" s="7" t="n"/>
      <c r="K172" s="15">
        <f>IF($D172="","",$D172-N($E172))</f>
        <v/>
      </c>
      <c r="L172" s="16">
        <f>IF(N($D172)=0,"",N($E172)/$D172)</f>
        <v/>
      </c>
      <c r="M172" s="16">
        <f>IF(OR($K172="",N($K172)=0),"",N($F172)/$K172)</f>
        <v/>
      </c>
      <c r="N172" s="17">
        <f>IF(OR($K172="",N($G172)=0),"",$K172/$G172)</f>
        <v/>
      </c>
      <c r="O172" s="16">
        <f>IF(N($I172)=0,"",N($J172)/$I172)</f>
        <v/>
      </c>
    </row>
    <row r="173">
      <c r="A173" s="5" t="n"/>
      <c r="B173" s="4" t="n"/>
      <c r="C173" s="4" t="n"/>
      <c r="D173" s="7" t="n"/>
      <c r="E173" s="7" t="n"/>
      <c r="F173" s="7" t="n"/>
      <c r="G173" s="13" t="n"/>
      <c r="H173" s="14" t="n"/>
      <c r="I173" s="7" t="n"/>
      <c r="J173" s="7" t="n"/>
      <c r="K173" s="15">
        <f>IF($D173="","",$D173-N($E173))</f>
        <v/>
      </c>
      <c r="L173" s="16">
        <f>IF(N($D173)=0,"",N($E173)/$D173)</f>
        <v/>
      </c>
      <c r="M173" s="16">
        <f>IF(OR($K173="",N($K173)=0),"",N($F173)/$K173)</f>
        <v/>
      </c>
      <c r="N173" s="17">
        <f>IF(OR($K173="",N($G173)=0),"",$K173/$G173)</f>
        <v/>
      </c>
      <c r="O173" s="16">
        <f>IF(N($I173)=0,"",N($J173)/$I173)</f>
        <v/>
      </c>
    </row>
    <row r="174">
      <c r="A174" s="5" t="n"/>
      <c r="B174" s="4" t="n"/>
      <c r="C174" s="4" t="n"/>
      <c r="D174" s="7" t="n"/>
      <c r="E174" s="7" t="n"/>
      <c r="F174" s="7" t="n"/>
      <c r="G174" s="13" t="n"/>
      <c r="H174" s="14" t="n"/>
      <c r="I174" s="7" t="n"/>
      <c r="J174" s="7" t="n"/>
      <c r="K174" s="15">
        <f>IF($D174="","",$D174-N($E174))</f>
        <v/>
      </c>
      <c r="L174" s="16">
        <f>IF(N($D174)=0,"",N($E174)/$D174)</f>
        <v/>
      </c>
      <c r="M174" s="16">
        <f>IF(OR($K174="",N($K174)=0),"",N($F174)/$K174)</f>
        <v/>
      </c>
      <c r="N174" s="17">
        <f>IF(OR($K174="",N($G174)=0),"",$K174/$G174)</f>
        <v/>
      </c>
      <c r="O174" s="16">
        <f>IF(N($I174)=0,"",N($J174)/$I174)</f>
        <v/>
      </c>
    </row>
    <row r="175">
      <c r="A175" s="5" t="n"/>
      <c r="B175" s="4" t="n"/>
      <c r="C175" s="4" t="n"/>
      <c r="D175" s="7" t="n"/>
      <c r="E175" s="7" t="n"/>
      <c r="F175" s="7" t="n"/>
      <c r="G175" s="13" t="n"/>
      <c r="H175" s="14" t="n"/>
      <c r="I175" s="7" t="n"/>
      <c r="J175" s="7" t="n"/>
      <c r="K175" s="15">
        <f>IF($D175="","",$D175-N($E175))</f>
        <v/>
      </c>
      <c r="L175" s="16">
        <f>IF(N($D175)=0,"",N($E175)/$D175)</f>
        <v/>
      </c>
      <c r="M175" s="16">
        <f>IF(OR($K175="",N($K175)=0),"",N($F175)/$K175)</f>
        <v/>
      </c>
      <c r="N175" s="17">
        <f>IF(OR($K175="",N($G175)=0),"",$K175/$G175)</f>
        <v/>
      </c>
      <c r="O175" s="16">
        <f>IF(N($I175)=0,"",N($J175)/$I175)</f>
        <v/>
      </c>
    </row>
    <row r="176">
      <c r="A176" s="5" t="n"/>
      <c r="B176" s="4" t="n"/>
      <c r="C176" s="4" t="n"/>
      <c r="D176" s="7" t="n"/>
      <c r="E176" s="7" t="n"/>
      <c r="F176" s="7" t="n"/>
      <c r="G176" s="13" t="n"/>
      <c r="H176" s="14" t="n"/>
      <c r="I176" s="7" t="n"/>
      <c r="J176" s="7" t="n"/>
      <c r="K176" s="15">
        <f>IF($D176="","",$D176-N($E176))</f>
        <v/>
      </c>
      <c r="L176" s="16">
        <f>IF(N($D176)=0,"",N($E176)/$D176)</f>
        <v/>
      </c>
      <c r="M176" s="16">
        <f>IF(OR($K176="",N($K176)=0),"",N($F176)/$K176)</f>
        <v/>
      </c>
      <c r="N176" s="17">
        <f>IF(OR($K176="",N($G176)=0),"",$K176/$G176)</f>
        <v/>
      </c>
      <c r="O176" s="16">
        <f>IF(N($I176)=0,"",N($J176)/$I176)</f>
        <v/>
      </c>
    </row>
    <row r="177">
      <c r="A177" s="5" t="n"/>
      <c r="B177" s="4" t="n"/>
      <c r="C177" s="4" t="n"/>
      <c r="D177" s="7" t="n"/>
      <c r="E177" s="7" t="n"/>
      <c r="F177" s="7" t="n"/>
      <c r="G177" s="13" t="n"/>
      <c r="H177" s="14" t="n"/>
      <c r="I177" s="7" t="n"/>
      <c r="J177" s="7" t="n"/>
      <c r="K177" s="15">
        <f>IF($D177="","",$D177-N($E177))</f>
        <v/>
      </c>
      <c r="L177" s="16">
        <f>IF(N($D177)=0,"",N($E177)/$D177)</f>
        <v/>
      </c>
      <c r="M177" s="16">
        <f>IF(OR($K177="",N($K177)=0),"",N($F177)/$K177)</f>
        <v/>
      </c>
      <c r="N177" s="17">
        <f>IF(OR($K177="",N($G177)=0),"",$K177/$G177)</f>
        <v/>
      </c>
      <c r="O177" s="16">
        <f>IF(N($I177)=0,"",N($J177)/$I177)</f>
        <v/>
      </c>
    </row>
    <row r="178">
      <c r="A178" s="5" t="n"/>
      <c r="B178" s="4" t="n"/>
      <c r="C178" s="4" t="n"/>
      <c r="D178" s="7" t="n"/>
      <c r="E178" s="7" t="n"/>
      <c r="F178" s="7" t="n"/>
      <c r="G178" s="13" t="n"/>
      <c r="H178" s="14" t="n"/>
      <c r="I178" s="7" t="n"/>
      <c r="J178" s="7" t="n"/>
      <c r="K178" s="15">
        <f>IF($D178="","",$D178-N($E178))</f>
        <v/>
      </c>
      <c r="L178" s="16">
        <f>IF(N($D178)=0,"",N($E178)/$D178)</f>
        <v/>
      </c>
      <c r="M178" s="16">
        <f>IF(OR($K178="",N($K178)=0),"",N($F178)/$K178)</f>
        <v/>
      </c>
      <c r="N178" s="17">
        <f>IF(OR($K178="",N($G178)=0),"",$K178/$G178)</f>
        <v/>
      </c>
      <c r="O178" s="16">
        <f>IF(N($I178)=0,"",N($J178)/$I178)</f>
        <v/>
      </c>
    </row>
    <row r="179">
      <c r="A179" s="5" t="n"/>
      <c r="B179" s="4" t="n"/>
      <c r="C179" s="4" t="n"/>
      <c r="D179" s="7" t="n"/>
      <c r="E179" s="7" t="n"/>
      <c r="F179" s="7" t="n"/>
      <c r="G179" s="13" t="n"/>
      <c r="H179" s="14" t="n"/>
      <c r="I179" s="7" t="n"/>
      <c r="J179" s="7" t="n"/>
      <c r="K179" s="15">
        <f>IF($D179="","",$D179-N($E179))</f>
        <v/>
      </c>
      <c r="L179" s="16">
        <f>IF(N($D179)=0,"",N($E179)/$D179)</f>
        <v/>
      </c>
      <c r="M179" s="16">
        <f>IF(OR($K179="",N($K179)=0),"",N($F179)/$K179)</f>
        <v/>
      </c>
      <c r="N179" s="17">
        <f>IF(OR($K179="",N($G179)=0),"",$K179/$G179)</f>
        <v/>
      </c>
      <c r="O179" s="16">
        <f>IF(N($I179)=0,"",N($J179)/$I179)</f>
        <v/>
      </c>
    </row>
    <row r="180">
      <c r="A180" s="5" t="n"/>
      <c r="B180" s="4" t="n"/>
      <c r="C180" s="4" t="n"/>
      <c r="D180" s="7" t="n"/>
      <c r="E180" s="7" t="n"/>
      <c r="F180" s="7" t="n"/>
      <c r="G180" s="13" t="n"/>
      <c r="H180" s="14" t="n"/>
      <c r="I180" s="7" t="n"/>
      <c r="J180" s="7" t="n"/>
      <c r="K180" s="15">
        <f>IF($D180="","",$D180-N($E180))</f>
        <v/>
      </c>
      <c r="L180" s="16">
        <f>IF(N($D180)=0,"",N($E180)/$D180)</f>
        <v/>
      </c>
      <c r="M180" s="16">
        <f>IF(OR($K180="",N($K180)=0),"",N($F180)/$K180)</f>
        <v/>
      </c>
      <c r="N180" s="17">
        <f>IF(OR($K180="",N($G180)=0),"",$K180/$G180)</f>
        <v/>
      </c>
      <c r="O180" s="16">
        <f>IF(N($I180)=0,"",N($J180)/$I180)</f>
        <v/>
      </c>
    </row>
    <row r="181">
      <c r="A181" s="5" t="n"/>
      <c r="B181" s="4" t="n"/>
      <c r="C181" s="4" t="n"/>
      <c r="D181" s="7" t="n"/>
      <c r="E181" s="7" t="n"/>
      <c r="F181" s="7" t="n"/>
      <c r="G181" s="13" t="n"/>
      <c r="H181" s="14" t="n"/>
      <c r="I181" s="7" t="n"/>
      <c r="J181" s="7" t="n"/>
      <c r="K181" s="15">
        <f>IF($D181="","",$D181-N($E181))</f>
        <v/>
      </c>
      <c r="L181" s="16">
        <f>IF(N($D181)=0,"",N($E181)/$D181)</f>
        <v/>
      </c>
      <c r="M181" s="16">
        <f>IF(OR($K181="",N($K181)=0),"",N($F181)/$K181)</f>
        <v/>
      </c>
      <c r="N181" s="17">
        <f>IF(OR($K181="",N($G181)=0),"",$K181/$G181)</f>
        <v/>
      </c>
      <c r="O181" s="16">
        <f>IF(N($I181)=0,"",N($J181)/$I181)</f>
        <v/>
      </c>
    </row>
    <row r="182">
      <c r="A182" s="5" t="n"/>
      <c r="B182" s="4" t="n"/>
      <c r="C182" s="4" t="n"/>
      <c r="D182" s="7" t="n"/>
      <c r="E182" s="7" t="n"/>
      <c r="F182" s="7" t="n"/>
      <c r="G182" s="13" t="n"/>
      <c r="H182" s="14" t="n"/>
      <c r="I182" s="7" t="n"/>
      <c r="J182" s="7" t="n"/>
      <c r="K182" s="15">
        <f>IF($D182="","",$D182-N($E182))</f>
        <v/>
      </c>
      <c r="L182" s="16">
        <f>IF(N($D182)=0,"",N($E182)/$D182)</f>
        <v/>
      </c>
      <c r="M182" s="16">
        <f>IF(OR($K182="",N($K182)=0),"",N($F182)/$K182)</f>
        <v/>
      </c>
      <c r="N182" s="17">
        <f>IF(OR($K182="",N($G182)=0),"",$K182/$G182)</f>
        <v/>
      </c>
      <c r="O182" s="16">
        <f>IF(N($I182)=0,"",N($J182)/$I182)</f>
        <v/>
      </c>
    </row>
    <row r="183">
      <c r="A183" s="5" t="n"/>
      <c r="B183" s="4" t="n"/>
      <c r="C183" s="4" t="n"/>
      <c r="D183" s="7" t="n"/>
      <c r="E183" s="7" t="n"/>
      <c r="F183" s="7" t="n"/>
      <c r="G183" s="13" t="n"/>
      <c r="H183" s="14" t="n"/>
      <c r="I183" s="7" t="n"/>
      <c r="J183" s="7" t="n"/>
      <c r="K183" s="15">
        <f>IF($D183="","",$D183-N($E183))</f>
        <v/>
      </c>
      <c r="L183" s="16">
        <f>IF(N($D183)=0,"",N($E183)/$D183)</f>
        <v/>
      </c>
      <c r="M183" s="16">
        <f>IF(OR($K183="",N($K183)=0),"",N($F183)/$K183)</f>
        <v/>
      </c>
      <c r="N183" s="17">
        <f>IF(OR($K183="",N($G183)=0),"",$K183/$G183)</f>
        <v/>
      </c>
      <c r="O183" s="16">
        <f>IF(N($I183)=0,"",N($J183)/$I183)</f>
        <v/>
      </c>
    </row>
    <row r="184">
      <c r="A184" s="5" t="n"/>
      <c r="B184" s="4" t="n"/>
      <c r="C184" s="4" t="n"/>
      <c r="D184" s="7" t="n"/>
      <c r="E184" s="7" t="n"/>
      <c r="F184" s="7" t="n"/>
      <c r="G184" s="13" t="n"/>
      <c r="H184" s="14" t="n"/>
      <c r="I184" s="7" t="n"/>
      <c r="J184" s="7" t="n"/>
      <c r="K184" s="15">
        <f>IF($D184="","",$D184-N($E184))</f>
        <v/>
      </c>
      <c r="L184" s="16">
        <f>IF(N($D184)=0,"",N($E184)/$D184)</f>
        <v/>
      </c>
      <c r="M184" s="16">
        <f>IF(OR($K184="",N($K184)=0),"",N($F184)/$K184)</f>
        <v/>
      </c>
      <c r="N184" s="17">
        <f>IF(OR($K184="",N($G184)=0),"",$K184/$G184)</f>
        <v/>
      </c>
      <c r="O184" s="16">
        <f>IF(N($I184)=0,"",N($J184)/$I184)</f>
        <v/>
      </c>
    </row>
    <row r="185">
      <c r="A185" s="5" t="n"/>
      <c r="B185" s="4" t="n"/>
      <c r="C185" s="4" t="n"/>
      <c r="D185" s="7" t="n"/>
      <c r="E185" s="7" t="n"/>
      <c r="F185" s="7" t="n"/>
      <c r="G185" s="13" t="n"/>
      <c r="H185" s="14" t="n"/>
      <c r="I185" s="7" t="n"/>
      <c r="J185" s="7" t="n"/>
      <c r="K185" s="15">
        <f>IF($D185="","",$D185-N($E185))</f>
        <v/>
      </c>
      <c r="L185" s="16">
        <f>IF(N($D185)=0,"",N($E185)/$D185)</f>
        <v/>
      </c>
      <c r="M185" s="16">
        <f>IF(OR($K185="",N($K185)=0),"",N($F185)/$K185)</f>
        <v/>
      </c>
      <c r="N185" s="17">
        <f>IF(OR($K185="",N($G185)=0),"",$K185/$G185)</f>
        <v/>
      </c>
      <c r="O185" s="16">
        <f>IF(N($I185)=0,"",N($J185)/$I185)</f>
        <v/>
      </c>
    </row>
    <row r="186">
      <c r="A186" s="5" t="n"/>
      <c r="B186" s="4" t="n"/>
      <c r="C186" s="4" t="n"/>
      <c r="D186" s="7" t="n"/>
      <c r="E186" s="7" t="n"/>
      <c r="F186" s="7" t="n"/>
      <c r="G186" s="13" t="n"/>
      <c r="H186" s="14" t="n"/>
      <c r="I186" s="7" t="n"/>
      <c r="J186" s="7" t="n"/>
      <c r="K186" s="15">
        <f>IF($D186="","",$D186-N($E186))</f>
        <v/>
      </c>
      <c r="L186" s="16">
        <f>IF(N($D186)=0,"",N($E186)/$D186)</f>
        <v/>
      </c>
      <c r="M186" s="16">
        <f>IF(OR($K186="",N($K186)=0),"",N($F186)/$K186)</f>
        <v/>
      </c>
      <c r="N186" s="17">
        <f>IF(OR($K186="",N($G186)=0),"",$K186/$G186)</f>
        <v/>
      </c>
      <c r="O186" s="16">
        <f>IF(N($I186)=0,"",N($J186)/$I186)</f>
        <v/>
      </c>
    </row>
    <row r="187">
      <c r="A187" s="5" t="n"/>
      <c r="B187" s="4" t="n"/>
      <c r="C187" s="4" t="n"/>
      <c r="D187" s="7" t="n"/>
      <c r="E187" s="7" t="n"/>
      <c r="F187" s="7" t="n"/>
      <c r="G187" s="13" t="n"/>
      <c r="H187" s="14" t="n"/>
      <c r="I187" s="7" t="n"/>
      <c r="J187" s="7" t="n"/>
      <c r="K187" s="15">
        <f>IF($D187="","",$D187-N($E187))</f>
        <v/>
      </c>
      <c r="L187" s="16">
        <f>IF(N($D187)=0,"",N($E187)/$D187)</f>
        <v/>
      </c>
      <c r="M187" s="16">
        <f>IF(OR($K187="",N($K187)=0),"",N($F187)/$K187)</f>
        <v/>
      </c>
      <c r="N187" s="17">
        <f>IF(OR($K187="",N($G187)=0),"",$K187/$G187)</f>
        <v/>
      </c>
      <c r="O187" s="16">
        <f>IF(N($I187)=0,"",N($J187)/$I187)</f>
        <v/>
      </c>
    </row>
    <row r="188">
      <c r="A188" s="5" t="n"/>
      <c r="B188" s="4" t="n"/>
      <c r="C188" s="4" t="n"/>
      <c r="D188" s="7" t="n"/>
      <c r="E188" s="7" t="n"/>
      <c r="F188" s="7" t="n"/>
      <c r="G188" s="13" t="n"/>
      <c r="H188" s="14" t="n"/>
      <c r="I188" s="7" t="n"/>
      <c r="J188" s="7" t="n"/>
      <c r="K188" s="15">
        <f>IF($D188="","",$D188-N($E188))</f>
        <v/>
      </c>
      <c r="L188" s="16">
        <f>IF(N($D188)=0,"",N($E188)/$D188)</f>
        <v/>
      </c>
      <c r="M188" s="16">
        <f>IF(OR($K188="",N($K188)=0),"",N($F188)/$K188)</f>
        <v/>
      </c>
      <c r="N188" s="17">
        <f>IF(OR($K188="",N($G188)=0),"",$K188/$G188)</f>
        <v/>
      </c>
      <c r="O188" s="16">
        <f>IF(N($I188)=0,"",N($J188)/$I188)</f>
        <v/>
      </c>
    </row>
    <row r="189">
      <c r="A189" s="5" t="n"/>
      <c r="B189" s="4" t="n"/>
      <c r="C189" s="4" t="n"/>
      <c r="D189" s="7" t="n"/>
      <c r="E189" s="7" t="n"/>
      <c r="F189" s="7" t="n"/>
      <c r="G189" s="13" t="n"/>
      <c r="H189" s="14" t="n"/>
      <c r="I189" s="7" t="n"/>
      <c r="J189" s="7" t="n"/>
      <c r="K189" s="15">
        <f>IF($D189="","",$D189-N($E189))</f>
        <v/>
      </c>
      <c r="L189" s="16">
        <f>IF(N($D189)=0,"",N($E189)/$D189)</f>
        <v/>
      </c>
      <c r="M189" s="16">
        <f>IF(OR($K189="",N($K189)=0),"",N($F189)/$K189)</f>
        <v/>
      </c>
      <c r="N189" s="17">
        <f>IF(OR($K189="",N($G189)=0),"",$K189/$G189)</f>
        <v/>
      </c>
      <c r="O189" s="16">
        <f>IF(N($I189)=0,"",N($J189)/$I189)</f>
        <v/>
      </c>
    </row>
    <row r="190">
      <c r="A190" s="5" t="n"/>
      <c r="B190" s="4" t="n"/>
      <c r="C190" s="4" t="n"/>
      <c r="D190" s="7" t="n"/>
      <c r="E190" s="7" t="n"/>
      <c r="F190" s="7" t="n"/>
      <c r="G190" s="13" t="n"/>
      <c r="H190" s="14" t="n"/>
      <c r="I190" s="7" t="n"/>
      <c r="J190" s="7" t="n"/>
      <c r="K190" s="15">
        <f>IF($D190="","",$D190-N($E190))</f>
        <v/>
      </c>
      <c r="L190" s="16">
        <f>IF(N($D190)=0,"",N($E190)/$D190)</f>
        <v/>
      </c>
      <c r="M190" s="16">
        <f>IF(OR($K190="",N($K190)=0),"",N($F190)/$K190)</f>
        <v/>
      </c>
      <c r="N190" s="17">
        <f>IF(OR($K190="",N($G190)=0),"",$K190/$G190)</f>
        <v/>
      </c>
      <c r="O190" s="16">
        <f>IF(N($I190)=0,"",N($J190)/$I190)</f>
        <v/>
      </c>
    </row>
    <row r="191">
      <c r="A191" s="5" t="n"/>
      <c r="B191" s="4" t="n"/>
      <c r="C191" s="4" t="n"/>
      <c r="D191" s="7" t="n"/>
      <c r="E191" s="7" t="n"/>
      <c r="F191" s="7" t="n"/>
      <c r="G191" s="13" t="n"/>
      <c r="H191" s="14" t="n"/>
      <c r="I191" s="7" t="n"/>
      <c r="J191" s="7" t="n"/>
      <c r="K191" s="15">
        <f>IF($D191="","",$D191-N($E191))</f>
        <v/>
      </c>
      <c r="L191" s="16">
        <f>IF(N($D191)=0,"",N($E191)/$D191)</f>
        <v/>
      </c>
      <c r="M191" s="16">
        <f>IF(OR($K191="",N($K191)=0),"",N($F191)/$K191)</f>
        <v/>
      </c>
      <c r="N191" s="17">
        <f>IF(OR($K191="",N($G191)=0),"",$K191/$G191)</f>
        <v/>
      </c>
      <c r="O191" s="16">
        <f>IF(N($I191)=0,"",N($J191)/$I191)</f>
        <v/>
      </c>
    </row>
    <row r="192">
      <c r="A192" s="5" t="n"/>
      <c r="B192" s="4" t="n"/>
      <c r="C192" s="4" t="n"/>
      <c r="D192" s="7" t="n"/>
      <c r="E192" s="7" t="n"/>
      <c r="F192" s="7" t="n"/>
      <c r="G192" s="13" t="n"/>
      <c r="H192" s="14" t="n"/>
      <c r="I192" s="7" t="n"/>
      <c r="J192" s="7" t="n"/>
      <c r="K192" s="15">
        <f>IF($D192="","",$D192-N($E192))</f>
        <v/>
      </c>
      <c r="L192" s="16">
        <f>IF(N($D192)=0,"",N($E192)/$D192)</f>
        <v/>
      </c>
      <c r="M192" s="16">
        <f>IF(OR($K192="",N($K192)=0),"",N($F192)/$K192)</f>
        <v/>
      </c>
      <c r="N192" s="17">
        <f>IF(OR($K192="",N($G192)=0),"",$K192/$G192)</f>
        <v/>
      </c>
      <c r="O192" s="16">
        <f>IF(N($I192)=0,"",N($J192)/$I192)</f>
        <v/>
      </c>
    </row>
    <row r="193">
      <c r="A193" s="5" t="n"/>
      <c r="B193" s="4" t="n"/>
      <c r="C193" s="4" t="n"/>
      <c r="D193" s="7" t="n"/>
      <c r="E193" s="7" t="n"/>
      <c r="F193" s="7" t="n"/>
      <c r="G193" s="13" t="n"/>
      <c r="H193" s="14" t="n"/>
      <c r="I193" s="7" t="n"/>
      <c r="J193" s="7" t="n"/>
      <c r="K193" s="15">
        <f>IF($D193="","",$D193-N($E193))</f>
        <v/>
      </c>
      <c r="L193" s="16">
        <f>IF(N($D193)=0,"",N($E193)/$D193)</f>
        <v/>
      </c>
      <c r="M193" s="16">
        <f>IF(OR($K193="",N($K193)=0),"",N($F193)/$K193)</f>
        <v/>
      </c>
      <c r="N193" s="17">
        <f>IF(OR($K193="",N($G193)=0),"",$K193/$G193)</f>
        <v/>
      </c>
      <c r="O193" s="16">
        <f>IF(N($I193)=0,"",N($J193)/$I193)</f>
        <v/>
      </c>
    </row>
    <row r="194">
      <c r="A194" s="5" t="n"/>
      <c r="B194" s="4" t="n"/>
      <c r="C194" s="4" t="n"/>
      <c r="D194" s="7" t="n"/>
      <c r="E194" s="7" t="n"/>
      <c r="F194" s="7" t="n"/>
      <c r="G194" s="13" t="n"/>
      <c r="H194" s="14" t="n"/>
      <c r="I194" s="7" t="n"/>
      <c r="J194" s="7" t="n"/>
      <c r="K194" s="15">
        <f>IF($D194="","",$D194-N($E194))</f>
        <v/>
      </c>
      <c r="L194" s="16">
        <f>IF(N($D194)=0,"",N($E194)/$D194)</f>
        <v/>
      </c>
      <c r="M194" s="16">
        <f>IF(OR($K194="",N($K194)=0),"",N($F194)/$K194)</f>
        <v/>
      </c>
      <c r="N194" s="17">
        <f>IF(OR($K194="",N($G194)=0),"",$K194/$G194)</f>
        <v/>
      </c>
      <c r="O194" s="16">
        <f>IF(N($I194)=0,"",N($J194)/$I194)</f>
        <v/>
      </c>
    </row>
    <row r="195">
      <c r="A195" s="5" t="n"/>
      <c r="B195" s="4" t="n"/>
      <c r="C195" s="4" t="n"/>
      <c r="D195" s="7" t="n"/>
      <c r="E195" s="7" t="n"/>
      <c r="F195" s="7" t="n"/>
      <c r="G195" s="13" t="n"/>
      <c r="H195" s="14" t="n"/>
      <c r="I195" s="7" t="n"/>
      <c r="J195" s="7" t="n"/>
      <c r="K195" s="15">
        <f>IF($D195="","",$D195-N($E195))</f>
        <v/>
      </c>
      <c r="L195" s="16">
        <f>IF(N($D195)=0,"",N($E195)/$D195)</f>
        <v/>
      </c>
      <c r="M195" s="16">
        <f>IF(OR($K195="",N($K195)=0),"",N($F195)/$K195)</f>
        <v/>
      </c>
      <c r="N195" s="17">
        <f>IF(OR($K195="",N($G195)=0),"",$K195/$G195)</f>
        <v/>
      </c>
      <c r="O195" s="16">
        <f>IF(N($I195)=0,"",N($J195)/$I195)</f>
        <v/>
      </c>
    </row>
    <row r="196">
      <c r="A196" s="5" t="n"/>
      <c r="B196" s="4" t="n"/>
      <c r="C196" s="4" t="n"/>
      <c r="D196" s="7" t="n"/>
      <c r="E196" s="7" t="n"/>
      <c r="F196" s="7" t="n"/>
      <c r="G196" s="13" t="n"/>
      <c r="H196" s="14" t="n"/>
      <c r="I196" s="7" t="n"/>
      <c r="J196" s="7" t="n"/>
      <c r="K196" s="15">
        <f>IF($D196="","",$D196-N($E196))</f>
        <v/>
      </c>
      <c r="L196" s="16">
        <f>IF(N($D196)=0,"",N($E196)/$D196)</f>
        <v/>
      </c>
      <c r="M196" s="16">
        <f>IF(OR($K196="",N($K196)=0),"",N($F196)/$K196)</f>
        <v/>
      </c>
      <c r="N196" s="17">
        <f>IF(OR($K196="",N($G196)=0),"",$K196/$G196)</f>
        <v/>
      </c>
      <c r="O196" s="16">
        <f>IF(N($I196)=0,"",N($J196)/$I196)</f>
        <v/>
      </c>
    </row>
    <row r="197">
      <c r="A197" s="5" t="n"/>
      <c r="B197" s="4" t="n"/>
      <c r="C197" s="4" t="n"/>
      <c r="D197" s="7" t="n"/>
      <c r="E197" s="7" t="n"/>
      <c r="F197" s="7" t="n"/>
      <c r="G197" s="13" t="n"/>
      <c r="H197" s="14" t="n"/>
      <c r="I197" s="7" t="n"/>
      <c r="J197" s="7" t="n"/>
      <c r="K197" s="15">
        <f>IF($D197="","",$D197-N($E197))</f>
        <v/>
      </c>
      <c r="L197" s="16">
        <f>IF(N($D197)=0,"",N($E197)/$D197)</f>
        <v/>
      </c>
      <c r="M197" s="16">
        <f>IF(OR($K197="",N($K197)=0),"",N($F197)/$K197)</f>
        <v/>
      </c>
      <c r="N197" s="17">
        <f>IF(OR($K197="",N($G197)=0),"",$K197/$G197)</f>
        <v/>
      </c>
      <c r="O197" s="16">
        <f>IF(N($I197)=0,"",N($J197)/$I197)</f>
        <v/>
      </c>
    </row>
    <row r="198">
      <c r="A198" s="5" t="n"/>
      <c r="B198" s="4" t="n"/>
      <c r="C198" s="4" t="n"/>
      <c r="D198" s="7" t="n"/>
      <c r="E198" s="7" t="n"/>
      <c r="F198" s="7" t="n"/>
      <c r="G198" s="13" t="n"/>
      <c r="H198" s="14" t="n"/>
      <c r="I198" s="7" t="n"/>
      <c r="J198" s="7" t="n"/>
      <c r="K198" s="15">
        <f>IF($D198="","",$D198-N($E198))</f>
        <v/>
      </c>
      <c r="L198" s="16">
        <f>IF(N($D198)=0,"",N($E198)/$D198)</f>
        <v/>
      </c>
      <c r="M198" s="16">
        <f>IF(OR($K198="",N($K198)=0),"",N($F198)/$K198)</f>
        <v/>
      </c>
      <c r="N198" s="17">
        <f>IF(OR($K198="",N($G198)=0),"",$K198/$G198)</f>
        <v/>
      </c>
      <c r="O198" s="16">
        <f>IF(N($I198)=0,"",N($J198)/$I198)</f>
        <v/>
      </c>
    </row>
    <row r="199">
      <c r="A199" s="5" t="n"/>
      <c r="B199" s="4" t="n"/>
      <c r="C199" s="4" t="n"/>
      <c r="D199" s="7" t="n"/>
      <c r="E199" s="7" t="n"/>
      <c r="F199" s="7" t="n"/>
      <c r="G199" s="13" t="n"/>
      <c r="H199" s="14" t="n"/>
      <c r="I199" s="7" t="n"/>
      <c r="J199" s="7" t="n"/>
      <c r="K199" s="15">
        <f>IF($D199="","",$D199-N($E199))</f>
        <v/>
      </c>
      <c r="L199" s="16">
        <f>IF(N($D199)=0,"",N($E199)/$D199)</f>
        <v/>
      </c>
      <c r="M199" s="16">
        <f>IF(OR($K199="",N($K199)=0),"",N($F199)/$K199)</f>
        <v/>
      </c>
      <c r="N199" s="17">
        <f>IF(OR($K199="",N($G199)=0),"",$K199/$G199)</f>
        <v/>
      </c>
      <c r="O199" s="16">
        <f>IF(N($I199)=0,"",N($J199)/$I199)</f>
        <v/>
      </c>
    </row>
    <row r="200">
      <c r="A200" s="5" t="n"/>
      <c r="B200" s="4" t="n"/>
      <c r="C200" s="4" t="n"/>
      <c r="D200" s="7" t="n"/>
      <c r="E200" s="7" t="n"/>
      <c r="F200" s="7" t="n"/>
      <c r="G200" s="13" t="n"/>
      <c r="H200" s="14" t="n"/>
      <c r="I200" s="7" t="n"/>
      <c r="J200" s="7" t="n"/>
      <c r="K200" s="15">
        <f>IF($D200="","",$D200-N($E200))</f>
        <v/>
      </c>
      <c r="L200" s="16">
        <f>IF(N($D200)=0,"",N($E200)/$D200)</f>
        <v/>
      </c>
      <c r="M200" s="16">
        <f>IF(OR($K200="",N($K200)=0),"",N($F200)/$K200)</f>
        <v/>
      </c>
      <c r="N200" s="17">
        <f>IF(OR($K200="",N($G200)=0),"",$K200/$G200)</f>
        <v/>
      </c>
      <c r="O200" s="16">
        <f>IF(N($I200)=0,"",N($J200)/$I200)</f>
        <v/>
      </c>
    </row>
    <row r="201">
      <c r="A201" s="5" t="n"/>
      <c r="B201" s="4" t="n"/>
      <c r="C201" s="4" t="n"/>
      <c r="D201" s="7" t="n"/>
      <c r="E201" s="7" t="n"/>
      <c r="F201" s="7" t="n"/>
      <c r="G201" s="13" t="n"/>
      <c r="H201" s="14" t="n"/>
      <c r="I201" s="7" t="n"/>
      <c r="J201" s="7" t="n"/>
      <c r="K201" s="15">
        <f>IF($D201="","",$D201-N($E201))</f>
        <v/>
      </c>
      <c r="L201" s="16">
        <f>IF(N($D201)=0,"",N($E201)/$D201)</f>
        <v/>
      </c>
      <c r="M201" s="16">
        <f>IF(OR($K201="",N($K201)=0),"",N($F201)/$K201)</f>
        <v/>
      </c>
      <c r="N201" s="17">
        <f>IF(OR($K201="",N($G201)=0),"",$K201/$G201)</f>
        <v/>
      </c>
      <c r="O201" s="16">
        <f>IF(N($I201)=0,"",N($J201)/$I201)</f>
        <v/>
      </c>
    </row>
    <row r="202">
      <c r="A202" s="5" t="n"/>
      <c r="B202" s="4" t="n"/>
      <c r="C202" s="4" t="n"/>
      <c r="D202" s="7" t="n"/>
      <c r="E202" s="7" t="n"/>
      <c r="F202" s="7" t="n"/>
      <c r="G202" s="13" t="n"/>
      <c r="H202" s="14" t="n"/>
      <c r="I202" s="7" t="n"/>
      <c r="J202" s="7" t="n"/>
      <c r="K202" s="15">
        <f>IF($D202="","",$D202-N($E202))</f>
        <v/>
      </c>
      <c r="L202" s="16">
        <f>IF(N($D202)=0,"",N($E202)/$D202)</f>
        <v/>
      </c>
      <c r="M202" s="16">
        <f>IF(OR($K202="",N($K202)=0),"",N($F202)/$K202)</f>
        <v/>
      </c>
      <c r="N202" s="17">
        <f>IF(OR($K202="",N($G202)=0),"",$K202/$G202)</f>
        <v/>
      </c>
      <c r="O202" s="16">
        <f>IF(N($I202)=0,"",N($J202)/$I202)</f>
        <v/>
      </c>
    </row>
    <row r="203">
      <c r="A203" s="5" t="n"/>
      <c r="B203" s="4" t="n"/>
      <c r="C203" s="4" t="n"/>
      <c r="D203" s="7" t="n"/>
      <c r="E203" s="7" t="n"/>
      <c r="F203" s="7" t="n"/>
      <c r="G203" s="13" t="n"/>
      <c r="H203" s="14" t="n"/>
      <c r="I203" s="7" t="n"/>
      <c r="J203" s="7" t="n"/>
      <c r="K203" s="15">
        <f>IF($D203="","",$D203-N($E203))</f>
        <v/>
      </c>
      <c r="L203" s="16">
        <f>IF(N($D203)=0,"",N($E203)/$D203)</f>
        <v/>
      </c>
      <c r="M203" s="16">
        <f>IF(OR($K203="",N($K203)=0),"",N($F203)/$K203)</f>
        <v/>
      </c>
      <c r="N203" s="17">
        <f>IF(OR($K203="",N($G203)=0),"",$K203/$G203)</f>
        <v/>
      </c>
      <c r="O203" s="16">
        <f>IF(N($I203)=0,"",N($J203)/$I203)</f>
        <v/>
      </c>
    </row>
    <row r="204">
      <c r="A204" s="5" t="n"/>
      <c r="B204" s="4" t="n"/>
      <c r="C204" s="4" t="n"/>
      <c r="D204" s="7" t="n"/>
      <c r="E204" s="7" t="n"/>
      <c r="F204" s="7" t="n"/>
      <c r="G204" s="13" t="n"/>
      <c r="H204" s="14" t="n"/>
      <c r="I204" s="7" t="n"/>
      <c r="J204" s="7" t="n"/>
      <c r="K204" s="15">
        <f>IF($D204="","",$D204-N($E204))</f>
        <v/>
      </c>
      <c r="L204" s="16">
        <f>IF(N($D204)=0,"",N($E204)/$D204)</f>
        <v/>
      </c>
      <c r="M204" s="16">
        <f>IF(OR($K204="",N($K204)=0),"",N($F204)/$K204)</f>
        <v/>
      </c>
      <c r="N204" s="17">
        <f>IF(OR($K204="",N($G204)=0),"",$K204/$G204)</f>
        <v/>
      </c>
      <c r="O204" s="16">
        <f>IF(N($I204)=0,"",N($J204)/$I204)</f>
        <v/>
      </c>
    </row>
    <row r="205">
      <c r="A205" s="5" t="n"/>
      <c r="B205" s="4" t="n"/>
      <c r="C205" s="4" t="n"/>
      <c r="D205" s="7" t="n"/>
      <c r="E205" s="7" t="n"/>
      <c r="F205" s="7" t="n"/>
      <c r="G205" s="13" t="n"/>
      <c r="H205" s="14" t="n"/>
      <c r="I205" s="7" t="n"/>
      <c r="J205" s="7" t="n"/>
      <c r="K205" s="15">
        <f>IF($D205="","",$D205-N($E205))</f>
        <v/>
      </c>
      <c r="L205" s="16">
        <f>IF(N($D205)=0,"",N($E205)/$D205)</f>
        <v/>
      </c>
      <c r="M205" s="16">
        <f>IF(OR($K205="",N($K205)=0),"",N($F205)/$K205)</f>
        <v/>
      </c>
      <c r="N205" s="17">
        <f>IF(OR($K205="",N($G205)=0),"",$K205/$G205)</f>
        <v/>
      </c>
      <c r="O205" s="16">
        <f>IF(N($I205)=0,"",N($J205)/$I205)</f>
        <v/>
      </c>
    </row>
    <row r="206">
      <c r="A206" s="5" t="n"/>
      <c r="B206" s="4" t="n"/>
      <c r="C206" s="4" t="n"/>
      <c r="D206" s="7" t="n"/>
      <c r="E206" s="7" t="n"/>
      <c r="F206" s="7" t="n"/>
      <c r="G206" s="13" t="n"/>
      <c r="H206" s="14" t="n"/>
      <c r="I206" s="7" t="n"/>
      <c r="J206" s="7" t="n"/>
      <c r="K206" s="15">
        <f>IF($D206="","",$D206-N($E206))</f>
        <v/>
      </c>
      <c r="L206" s="16">
        <f>IF(N($D206)=0,"",N($E206)/$D206)</f>
        <v/>
      </c>
      <c r="M206" s="16">
        <f>IF(OR($K206="",N($K206)=0),"",N($F206)/$K206)</f>
        <v/>
      </c>
      <c r="N206" s="17">
        <f>IF(OR($K206="",N($G206)=0),"",$K206/$G206)</f>
        <v/>
      </c>
      <c r="O206" s="16">
        <f>IF(N($I206)=0,"",N($J206)/$I206)</f>
        <v/>
      </c>
    </row>
    <row r="207">
      <c r="A207" s="5" t="n"/>
      <c r="B207" s="4" t="n"/>
      <c r="C207" s="4" t="n"/>
      <c r="D207" s="7" t="n"/>
      <c r="E207" s="7" t="n"/>
      <c r="F207" s="7" t="n"/>
      <c r="G207" s="13" t="n"/>
      <c r="H207" s="14" t="n"/>
      <c r="I207" s="7" t="n"/>
      <c r="J207" s="7" t="n"/>
      <c r="K207" s="15">
        <f>IF($D207="","",$D207-N($E207))</f>
        <v/>
      </c>
      <c r="L207" s="16">
        <f>IF(N($D207)=0,"",N($E207)/$D207)</f>
        <v/>
      </c>
      <c r="M207" s="16">
        <f>IF(OR($K207="",N($K207)=0),"",N($F207)/$K207)</f>
        <v/>
      </c>
      <c r="N207" s="17">
        <f>IF(OR($K207="",N($G207)=0),"",$K207/$G207)</f>
        <v/>
      </c>
      <c r="O207" s="16">
        <f>IF(N($I207)=0,"",N($J207)/$I207)</f>
        <v/>
      </c>
    </row>
    <row r="208">
      <c r="A208" s="5" t="n"/>
      <c r="B208" s="4" t="n"/>
      <c r="C208" s="4" t="n"/>
      <c r="D208" s="7" t="n"/>
      <c r="E208" s="7" t="n"/>
      <c r="F208" s="7" t="n"/>
      <c r="G208" s="13" t="n"/>
      <c r="H208" s="14" t="n"/>
      <c r="I208" s="7" t="n"/>
      <c r="J208" s="7" t="n"/>
      <c r="K208" s="15">
        <f>IF($D208="","",$D208-N($E208))</f>
        <v/>
      </c>
      <c r="L208" s="16">
        <f>IF(N($D208)=0,"",N($E208)/$D208)</f>
        <v/>
      </c>
      <c r="M208" s="16">
        <f>IF(OR($K208="",N($K208)=0),"",N($F208)/$K208)</f>
        <v/>
      </c>
      <c r="N208" s="17">
        <f>IF(OR($K208="",N($G208)=0),"",$K208/$G208)</f>
        <v/>
      </c>
      <c r="O208" s="16">
        <f>IF(N($I208)=0,"",N($J208)/$I208)</f>
        <v/>
      </c>
    </row>
    <row r="209">
      <c r="A209" s="5" t="n"/>
      <c r="B209" s="4" t="n"/>
      <c r="C209" s="4" t="n"/>
      <c r="D209" s="7" t="n"/>
      <c r="E209" s="7" t="n"/>
      <c r="F209" s="7" t="n"/>
      <c r="G209" s="13" t="n"/>
      <c r="H209" s="14" t="n"/>
      <c r="I209" s="7" t="n"/>
      <c r="J209" s="7" t="n"/>
      <c r="K209" s="15">
        <f>IF($D209="","",$D209-N($E209))</f>
        <v/>
      </c>
      <c r="L209" s="16">
        <f>IF(N($D209)=0,"",N($E209)/$D209)</f>
        <v/>
      </c>
      <c r="M209" s="16">
        <f>IF(OR($K209="",N($K209)=0),"",N($F209)/$K209)</f>
        <v/>
      </c>
      <c r="N209" s="17">
        <f>IF(OR($K209="",N($G209)=0),"",$K209/$G209)</f>
        <v/>
      </c>
      <c r="O209" s="16">
        <f>IF(N($I209)=0,"",N($J209)/$I209)</f>
        <v/>
      </c>
    </row>
    <row r="210">
      <c r="A210" s="5" t="n"/>
      <c r="B210" s="4" t="n"/>
      <c r="C210" s="4" t="n"/>
      <c r="D210" s="7" t="n"/>
      <c r="E210" s="7" t="n"/>
      <c r="F210" s="7" t="n"/>
      <c r="G210" s="13" t="n"/>
      <c r="H210" s="14" t="n"/>
      <c r="I210" s="7" t="n"/>
      <c r="J210" s="7" t="n"/>
      <c r="K210" s="15">
        <f>IF($D210="","",$D210-N($E210))</f>
        <v/>
      </c>
      <c r="L210" s="16">
        <f>IF(N($D210)=0,"",N($E210)/$D210)</f>
        <v/>
      </c>
      <c r="M210" s="16">
        <f>IF(OR($K210="",N($K210)=0),"",N($F210)/$K210)</f>
        <v/>
      </c>
      <c r="N210" s="17">
        <f>IF(OR($K210="",N($G210)=0),"",$K210/$G210)</f>
        <v/>
      </c>
      <c r="O210" s="16">
        <f>IF(N($I210)=0,"",N($J210)/$I210)</f>
        <v/>
      </c>
    </row>
    <row r="211">
      <c r="A211" s="5" t="n"/>
      <c r="B211" s="4" t="n"/>
      <c r="C211" s="4" t="n"/>
      <c r="D211" s="7" t="n"/>
      <c r="E211" s="7" t="n"/>
      <c r="F211" s="7" t="n"/>
      <c r="G211" s="13" t="n"/>
      <c r="H211" s="14" t="n"/>
      <c r="I211" s="7" t="n"/>
      <c r="J211" s="7" t="n"/>
      <c r="K211" s="15">
        <f>IF($D211="","",$D211-N($E211))</f>
        <v/>
      </c>
      <c r="L211" s="16">
        <f>IF(N($D211)=0,"",N($E211)/$D211)</f>
        <v/>
      </c>
      <c r="M211" s="16">
        <f>IF(OR($K211="",N($K211)=0),"",N($F211)/$K211)</f>
        <v/>
      </c>
      <c r="N211" s="17">
        <f>IF(OR($K211="",N($G211)=0),"",$K211/$G211)</f>
        <v/>
      </c>
      <c r="O211" s="16">
        <f>IF(N($I211)=0,"",N($J211)/$I211)</f>
        <v/>
      </c>
    </row>
    <row r="212">
      <c r="A212" s="5" t="n"/>
      <c r="B212" s="4" t="n"/>
      <c r="C212" s="4" t="n"/>
      <c r="D212" s="7" t="n"/>
      <c r="E212" s="7" t="n"/>
      <c r="F212" s="7" t="n"/>
      <c r="G212" s="13" t="n"/>
      <c r="H212" s="14" t="n"/>
      <c r="I212" s="7" t="n"/>
      <c r="J212" s="7" t="n"/>
      <c r="K212" s="15">
        <f>IF($D212="","",$D212-N($E212))</f>
        <v/>
      </c>
      <c r="L212" s="16">
        <f>IF(N($D212)=0,"",N($E212)/$D212)</f>
        <v/>
      </c>
      <c r="M212" s="16">
        <f>IF(OR($K212="",N($K212)=0),"",N($F212)/$K212)</f>
        <v/>
      </c>
      <c r="N212" s="17">
        <f>IF(OR($K212="",N($G212)=0),"",$K212/$G212)</f>
        <v/>
      </c>
      <c r="O212" s="16">
        <f>IF(N($I212)=0,"",N($J212)/$I212)</f>
        <v/>
      </c>
    </row>
    <row r="213">
      <c r="A213" s="5" t="n"/>
      <c r="B213" s="4" t="n"/>
      <c r="C213" s="4" t="n"/>
      <c r="D213" s="7" t="n"/>
      <c r="E213" s="7" t="n"/>
      <c r="F213" s="7" t="n"/>
      <c r="G213" s="13" t="n"/>
      <c r="H213" s="14" t="n"/>
      <c r="I213" s="7" t="n"/>
      <c r="J213" s="7" t="n"/>
      <c r="K213" s="15">
        <f>IF($D213="","",$D213-N($E213))</f>
        <v/>
      </c>
      <c r="L213" s="16">
        <f>IF(N($D213)=0,"",N($E213)/$D213)</f>
        <v/>
      </c>
      <c r="M213" s="16">
        <f>IF(OR($K213="",N($K213)=0),"",N($F213)/$K213)</f>
        <v/>
      </c>
      <c r="N213" s="17">
        <f>IF(OR($K213="",N($G213)=0),"",$K213/$G213)</f>
        <v/>
      </c>
      <c r="O213" s="16">
        <f>IF(N($I213)=0,"",N($J213)/$I213)</f>
        <v/>
      </c>
    </row>
    <row r="214">
      <c r="A214" s="5" t="n"/>
      <c r="B214" s="4" t="n"/>
      <c r="C214" s="4" t="n"/>
      <c r="D214" s="7" t="n"/>
      <c r="E214" s="7" t="n"/>
      <c r="F214" s="7" t="n"/>
      <c r="G214" s="13" t="n"/>
      <c r="H214" s="14" t="n"/>
      <c r="I214" s="7" t="n"/>
      <c r="J214" s="7" t="n"/>
      <c r="K214" s="15">
        <f>IF($D214="","",$D214-N($E214))</f>
        <v/>
      </c>
      <c r="L214" s="16">
        <f>IF(N($D214)=0,"",N($E214)/$D214)</f>
        <v/>
      </c>
      <c r="M214" s="16">
        <f>IF(OR($K214="",N($K214)=0),"",N($F214)/$K214)</f>
        <v/>
      </c>
      <c r="N214" s="17">
        <f>IF(OR($K214="",N($G214)=0),"",$K214/$G214)</f>
        <v/>
      </c>
      <c r="O214" s="16">
        <f>IF(N($I214)=0,"",N($J214)/$I214)</f>
        <v/>
      </c>
    </row>
    <row r="215">
      <c r="A215" s="5" t="n"/>
      <c r="B215" s="4" t="n"/>
      <c r="C215" s="4" t="n"/>
      <c r="D215" s="7" t="n"/>
      <c r="E215" s="7" t="n"/>
      <c r="F215" s="7" t="n"/>
      <c r="G215" s="13" t="n"/>
      <c r="H215" s="14" t="n"/>
      <c r="I215" s="7" t="n"/>
      <c r="J215" s="7" t="n"/>
      <c r="K215" s="15">
        <f>IF($D215="","",$D215-N($E215))</f>
        <v/>
      </c>
      <c r="L215" s="16">
        <f>IF(N($D215)=0,"",N($E215)/$D215)</f>
        <v/>
      </c>
      <c r="M215" s="16">
        <f>IF(OR($K215="",N($K215)=0),"",N($F215)/$K215)</f>
        <v/>
      </c>
      <c r="N215" s="17">
        <f>IF(OR($K215="",N($G215)=0),"",$K215/$G215)</f>
        <v/>
      </c>
      <c r="O215" s="16">
        <f>IF(N($I215)=0,"",N($J215)/$I215)</f>
        <v/>
      </c>
    </row>
    <row r="216">
      <c r="A216" s="5" t="n"/>
      <c r="B216" s="4" t="n"/>
      <c r="C216" s="4" t="n"/>
      <c r="D216" s="7" t="n"/>
      <c r="E216" s="7" t="n"/>
      <c r="F216" s="7" t="n"/>
      <c r="G216" s="13" t="n"/>
      <c r="H216" s="14" t="n"/>
      <c r="I216" s="7" t="n"/>
      <c r="J216" s="7" t="n"/>
      <c r="K216" s="15">
        <f>IF($D216="","",$D216-N($E216))</f>
        <v/>
      </c>
      <c r="L216" s="16">
        <f>IF(N($D216)=0,"",N($E216)/$D216)</f>
        <v/>
      </c>
      <c r="M216" s="16">
        <f>IF(OR($K216="",N($K216)=0),"",N($F216)/$K216)</f>
        <v/>
      </c>
      <c r="N216" s="17">
        <f>IF(OR($K216="",N($G216)=0),"",$K216/$G216)</f>
        <v/>
      </c>
      <c r="O216" s="16">
        <f>IF(N($I216)=0,"",N($J216)/$I216)</f>
        <v/>
      </c>
    </row>
    <row r="217">
      <c r="A217" s="5" t="n"/>
      <c r="B217" s="4" t="n"/>
      <c r="C217" s="4" t="n"/>
      <c r="D217" s="7" t="n"/>
      <c r="E217" s="7" t="n"/>
      <c r="F217" s="7" t="n"/>
      <c r="G217" s="13" t="n"/>
      <c r="H217" s="14" t="n"/>
      <c r="I217" s="7" t="n"/>
      <c r="J217" s="7" t="n"/>
      <c r="K217" s="15">
        <f>IF($D217="","",$D217-N($E217))</f>
        <v/>
      </c>
      <c r="L217" s="16">
        <f>IF(N($D217)=0,"",N($E217)/$D217)</f>
        <v/>
      </c>
      <c r="M217" s="16">
        <f>IF(OR($K217="",N($K217)=0),"",N($F217)/$K217)</f>
        <v/>
      </c>
      <c r="N217" s="17">
        <f>IF(OR($K217="",N($G217)=0),"",$K217/$G217)</f>
        <v/>
      </c>
      <c r="O217" s="16">
        <f>IF(N($I217)=0,"",N($J217)/$I217)</f>
        <v/>
      </c>
    </row>
    <row r="218">
      <c r="A218" s="5" t="n"/>
      <c r="B218" s="4" t="n"/>
      <c r="C218" s="4" t="n"/>
      <c r="D218" s="7" t="n"/>
      <c r="E218" s="7" t="n"/>
      <c r="F218" s="7" t="n"/>
      <c r="G218" s="13" t="n"/>
      <c r="H218" s="14" t="n"/>
      <c r="I218" s="7" t="n"/>
      <c r="J218" s="7" t="n"/>
      <c r="K218" s="15">
        <f>IF($D218="","",$D218-N($E218))</f>
        <v/>
      </c>
      <c r="L218" s="16">
        <f>IF(N($D218)=0,"",N($E218)/$D218)</f>
        <v/>
      </c>
      <c r="M218" s="16">
        <f>IF(OR($K218="",N($K218)=0),"",N($F218)/$K218)</f>
        <v/>
      </c>
      <c r="N218" s="17">
        <f>IF(OR($K218="",N($G218)=0),"",$K218/$G218)</f>
        <v/>
      </c>
      <c r="O218" s="16">
        <f>IF(N($I218)=0,"",N($J218)/$I218)</f>
        <v/>
      </c>
    </row>
    <row r="219">
      <c r="A219" s="5" t="n"/>
      <c r="B219" s="4" t="n"/>
      <c r="C219" s="4" t="n"/>
      <c r="D219" s="7" t="n"/>
      <c r="E219" s="7" t="n"/>
      <c r="F219" s="7" t="n"/>
      <c r="G219" s="13" t="n"/>
      <c r="H219" s="14" t="n"/>
      <c r="I219" s="7" t="n"/>
      <c r="J219" s="7" t="n"/>
      <c r="K219" s="15">
        <f>IF($D219="","",$D219-N($E219))</f>
        <v/>
      </c>
      <c r="L219" s="16">
        <f>IF(N($D219)=0,"",N($E219)/$D219)</f>
        <v/>
      </c>
      <c r="M219" s="16">
        <f>IF(OR($K219="",N($K219)=0),"",N($F219)/$K219)</f>
        <v/>
      </c>
      <c r="N219" s="17">
        <f>IF(OR($K219="",N($G219)=0),"",$K219/$G219)</f>
        <v/>
      </c>
      <c r="O219" s="16">
        <f>IF(N($I219)=0,"",N($J219)/$I219)</f>
        <v/>
      </c>
    </row>
    <row r="220">
      <c r="A220" s="5" t="n"/>
      <c r="B220" s="4" t="n"/>
      <c r="C220" s="4" t="n"/>
      <c r="D220" s="7" t="n"/>
      <c r="E220" s="7" t="n"/>
      <c r="F220" s="7" t="n"/>
      <c r="G220" s="13" t="n"/>
      <c r="H220" s="14" t="n"/>
      <c r="I220" s="7" t="n"/>
      <c r="J220" s="7" t="n"/>
      <c r="K220" s="15">
        <f>IF($D220="","",$D220-N($E220))</f>
        <v/>
      </c>
      <c r="L220" s="16">
        <f>IF(N($D220)=0,"",N($E220)/$D220)</f>
        <v/>
      </c>
      <c r="M220" s="16">
        <f>IF(OR($K220="",N($K220)=0),"",N($F220)/$K220)</f>
        <v/>
      </c>
      <c r="N220" s="17">
        <f>IF(OR($K220="",N($G220)=0),"",$K220/$G220)</f>
        <v/>
      </c>
      <c r="O220" s="16">
        <f>IF(N($I220)=0,"",N($J220)/$I220)</f>
        <v/>
      </c>
    </row>
    <row r="221">
      <c r="A221" s="5" t="n"/>
      <c r="B221" s="4" t="n"/>
      <c r="C221" s="4" t="n"/>
      <c r="D221" s="7" t="n"/>
      <c r="E221" s="7" t="n"/>
      <c r="F221" s="7" t="n"/>
      <c r="G221" s="13" t="n"/>
      <c r="H221" s="14" t="n"/>
      <c r="I221" s="7" t="n"/>
      <c r="J221" s="7" t="n"/>
      <c r="K221" s="15">
        <f>IF($D221="","",$D221-N($E221))</f>
        <v/>
      </c>
      <c r="L221" s="16">
        <f>IF(N($D221)=0,"",N($E221)/$D221)</f>
        <v/>
      </c>
      <c r="M221" s="16">
        <f>IF(OR($K221="",N($K221)=0),"",N($F221)/$K221)</f>
        <v/>
      </c>
      <c r="N221" s="17">
        <f>IF(OR($K221="",N($G221)=0),"",$K221/$G221)</f>
        <v/>
      </c>
      <c r="O221" s="16">
        <f>IF(N($I221)=0,"",N($J221)/$I221)</f>
        <v/>
      </c>
    </row>
    <row r="222">
      <c r="A222" s="5" t="n"/>
      <c r="B222" s="4" t="n"/>
      <c r="C222" s="4" t="n"/>
      <c r="D222" s="7" t="n"/>
      <c r="E222" s="7" t="n"/>
      <c r="F222" s="7" t="n"/>
      <c r="G222" s="13" t="n"/>
      <c r="H222" s="14" t="n"/>
      <c r="I222" s="7" t="n"/>
      <c r="J222" s="7" t="n"/>
      <c r="K222" s="15">
        <f>IF($D222="","",$D222-N($E222))</f>
        <v/>
      </c>
      <c r="L222" s="16">
        <f>IF(N($D222)=0,"",N($E222)/$D222)</f>
        <v/>
      </c>
      <c r="M222" s="16">
        <f>IF(OR($K222="",N($K222)=0),"",N($F222)/$K222)</f>
        <v/>
      </c>
      <c r="N222" s="17">
        <f>IF(OR($K222="",N($G222)=0),"",$K222/$G222)</f>
        <v/>
      </c>
      <c r="O222" s="16">
        <f>IF(N($I222)=0,"",N($J222)/$I222)</f>
        <v/>
      </c>
    </row>
    <row r="223">
      <c r="A223" s="5" t="n"/>
      <c r="B223" s="4" t="n"/>
      <c r="C223" s="4" t="n"/>
      <c r="D223" s="7" t="n"/>
      <c r="E223" s="7" t="n"/>
      <c r="F223" s="7" t="n"/>
      <c r="G223" s="13" t="n"/>
      <c r="H223" s="14" t="n"/>
      <c r="I223" s="7" t="n"/>
      <c r="J223" s="7" t="n"/>
      <c r="K223" s="15">
        <f>IF($D223="","",$D223-N($E223))</f>
        <v/>
      </c>
      <c r="L223" s="16">
        <f>IF(N($D223)=0,"",N($E223)/$D223)</f>
        <v/>
      </c>
      <c r="M223" s="16">
        <f>IF(OR($K223="",N($K223)=0),"",N($F223)/$K223)</f>
        <v/>
      </c>
      <c r="N223" s="17">
        <f>IF(OR($K223="",N($G223)=0),"",$K223/$G223)</f>
        <v/>
      </c>
      <c r="O223" s="16">
        <f>IF(N($I223)=0,"",N($J223)/$I223)</f>
        <v/>
      </c>
    </row>
    <row r="224">
      <c r="A224" s="5" t="n"/>
      <c r="B224" s="4" t="n"/>
      <c r="C224" s="4" t="n"/>
      <c r="D224" s="7" t="n"/>
      <c r="E224" s="7" t="n"/>
      <c r="F224" s="7" t="n"/>
      <c r="G224" s="13" t="n"/>
      <c r="H224" s="14" t="n"/>
      <c r="I224" s="7" t="n"/>
      <c r="J224" s="7" t="n"/>
      <c r="K224" s="15">
        <f>IF($D224="","",$D224-N($E224))</f>
        <v/>
      </c>
      <c r="L224" s="16">
        <f>IF(N($D224)=0,"",N($E224)/$D224)</f>
        <v/>
      </c>
      <c r="M224" s="16">
        <f>IF(OR($K224="",N($K224)=0),"",N($F224)/$K224)</f>
        <v/>
      </c>
      <c r="N224" s="17">
        <f>IF(OR($K224="",N($G224)=0),"",$K224/$G224)</f>
        <v/>
      </c>
      <c r="O224" s="16">
        <f>IF(N($I224)=0,"",N($J224)/$I224)</f>
        <v/>
      </c>
    </row>
    <row r="225">
      <c r="A225" s="5" t="n"/>
      <c r="B225" s="4" t="n"/>
      <c r="C225" s="4" t="n"/>
      <c r="D225" s="7" t="n"/>
      <c r="E225" s="7" t="n"/>
      <c r="F225" s="7" t="n"/>
      <c r="G225" s="13" t="n"/>
      <c r="H225" s="14" t="n"/>
      <c r="I225" s="7" t="n"/>
      <c r="J225" s="7" t="n"/>
      <c r="K225" s="15">
        <f>IF($D225="","",$D225-N($E225))</f>
        <v/>
      </c>
      <c r="L225" s="16">
        <f>IF(N($D225)=0,"",N($E225)/$D225)</f>
        <v/>
      </c>
      <c r="M225" s="16">
        <f>IF(OR($K225="",N($K225)=0),"",N($F225)/$K225)</f>
        <v/>
      </c>
      <c r="N225" s="17">
        <f>IF(OR($K225="",N($G225)=0),"",$K225/$G225)</f>
        <v/>
      </c>
      <c r="O225" s="16">
        <f>IF(N($I225)=0,"",N($J225)/$I225)</f>
        <v/>
      </c>
    </row>
    <row r="226">
      <c r="A226" s="5" t="n"/>
      <c r="B226" s="4" t="n"/>
      <c r="C226" s="4" t="n"/>
      <c r="D226" s="7" t="n"/>
      <c r="E226" s="7" t="n"/>
      <c r="F226" s="7" t="n"/>
      <c r="G226" s="13" t="n"/>
      <c r="H226" s="14" t="n"/>
      <c r="I226" s="7" t="n"/>
      <c r="J226" s="7" t="n"/>
      <c r="K226" s="15">
        <f>IF($D226="","",$D226-N($E226))</f>
        <v/>
      </c>
      <c r="L226" s="16">
        <f>IF(N($D226)=0,"",N($E226)/$D226)</f>
        <v/>
      </c>
      <c r="M226" s="16">
        <f>IF(OR($K226="",N($K226)=0),"",N($F226)/$K226)</f>
        <v/>
      </c>
      <c r="N226" s="17">
        <f>IF(OR($K226="",N($G226)=0),"",$K226/$G226)</f>
        <v/>
      </c>
      <c r="O226" s="16">
        <f>IF(N($I226)=0,"",N($J226)/$I226)</f>
        <v/>
      </c>
    </row>
    <row r="227">
      <c r="A227" s="5" t="n"/>
      <c r="B227" s="4" t="n"/>
      <c r="C227" s="4" t="n"/>
      <c r="D227" s="7" t="n"/>
      <c r="E227" s="7" t="n"/>
      <c r="F227" s="7" t="n"/>
      <c r="G227" s="13" t="n"/>
      <c r="H227" s="14" t="n"/>
      <c r="I227" s="7" t="n"/>
      <c r="J227" s="7" t="n"/>
      <c r="K227" s="15">
        <f>IF($D227="","",$D227-N($E227))</f>
        <v/>
      </c>
      <c r="L227" s="16">
        <f>IF(N($D227)=0,"",N($E227)/$D227)</f>
        <v/>
      </c>
      <c r="M227" s="16">
        <f>IF(OR($K227="",N($K227)=0),"",N($F227)/$K227)</f>
        <v/>
      </c>
      <c r="N227" s="17">
        <f>IF(OR($K227="",N($G227)=0),"",$K227/$G227)</f>
        <v/>
      </c>
      <c r="O227" s="16">
        <f>IF(N($I227)=0,"",N($J227)/$I227)</f>
        <v/>
      </c>
    </row>
    <row r="228">
      <c r="A228" s="5" t="n"/>
      <c r="B228" s="4" t="n"/>
      <c r="C228" s="4" t="n"/>
      <c r="D228" s="7" t="n"/>
      <c r="E228" s="7" t="n"/>
      <c r="F228" s="7" t="n"/>
      <c r="G228" s="13" t="n"/>
      <c r="H228" s="14" t="n"/>
      <c r="I228" s="7" t="n"/>
      <c r="J228" s="7" t="n"/>
      <c r="K228" s="15">
        <f>IF($D228="","",$D228-N($E228))</f>
        <v/>
      </c>
      <c r="L228" s="16">
        <f>IF(N($D228)=0,"",N($E228)/$D228)</f>
        <v/>
      </c>
      <c r="M228" s="16">
        <f>IF(OR($K228="",N($K228)=0),"",N($F228)/$K228)</f>
        <v/>
      </c>
      <c r="N228" s="17">
        <f>IF(OR($K228="",N($G228)=0),"",$K228/$G228)</f>
        <v/>
      </c>
      <c r="O228" s="16">
        <f>IF(N($I228)=0,"",N($J228)/$I228)</f>
        <v/>
      </c>
    </row>
    <row r="229">
      <c r="A229" s="5" t="n"/>
      <c r="B229" s="4" t="n"/>
      <c r="C229" s="4" t="n"/>
      <c r="D229" s="7" t="n"/>
      <c r="E229" s="7" t="n"/>
      <c r="F229" s="7" t="n"/>
      <c r="G229" s="13" t="n"/>
      <c r="H229" s="14" t="n"/>
      <c r="I229" s="7" t="n"/>
      <c r="J229" s="7" t="n"/>
      <c r="K229" s="15">
        <f>IF($D229="","",$D229-N($E229))</f>
        <v/>
      </c>
      <c r="L229" s="16">
        <f>IF(N($D229)=0,"",N($E229)/$D229)</f>
        <v/>
      </c>
      <c r="M229" s="16">
        <f>IF(OR($K229="",N($K229)=0),"",N($F229)/$K229)</f>
        <v/>
      </c>
      <c r="N229" s="17">
        <f>IF(OR($K229="",N($G229)=0),"",$K229/$G229)</f>
        <v/>
      </c>
      <c r="O229" s="16">
        <f>IF(N($I229)=0,"",N($J229)/$I229)</f>
        <v/>
      </c>
    </row>
    <row r="230">
      <c r="A230" s="5" t="n"/>
      <c r="B230" s="4" t="n"/>
      <c r="C230" s="4" t="n"/>
      <c r="D230" s="7" t="n"/>
      <c r="E230" s="7" t="n"/>
      <c r="F230" s="7" t="n"/>
      <c r="G230" s="13" t="n"/>
      <c r="H230" s="14" t="n"/>
      <c r="I230" s="7" t="n"/>
      <c r="J230" s="7" t="n"/>
      <c r="K230" s="15">
        <f>IF($D230="","",$D230-N($E230))</f>
        <v/>
      </c>
      <c r="L230" s="16">
        <f>IF(N($D230)=0,"",N($E230)/$D230)</f>
        <v/>
      </c>
      <c r="M230" s="16">
        <f>IF(OR($K230="",N($K230)=0),"",N($F230)/$K230)</f>
        <v/>
      </c>
      <c r="N230" s="17">
        <f>IF(OR($K230="",N($G230)=0),"",$K230/$G230)</f>
        <v/>
      </c>
      <c r="O230" s="16">
        <f>IF(N($I230)=0,"",N($J230)/$I230)</f>
        <v/>
      </c>
    </row>
    <row r="231">
      <c r="A231" s="5" t="n"/>
      <c r="B231" s="4" t="n"/>
      <c r="C231" s="4" t="n"/>
      <c r="D231" s="7" t="n"/>
      <c r="E231" s="7" t="n"/>
      <c r="F231" s="7" t="n"/>
      <c r="G231" s="13" t="n"/>
      <c r="H231" s="14" t="n"/>
      <c r="I231" s="7" t="n"/>
      <c r="J231" s="7" t="n"/>
      <c r="K231" s="15">
        <f>IF($D231="","",$D231-N($E231))</f>
        <v/>
      </c>
      <c r="L231" s="16">
        <f>IF(N($D231)=0,"",N($E231)/$D231)</f>
        <v/>
      </c>
      <c r="M231" s="16">
        <f>IF(OR($K231="",N($K231)=0),"",N($F231)/$K231)</f>
        <v/>
      </c>
      <c r="N231" s="17">
        <f>IF(OR($K231="",N($G231)=0),"",$K231/$G231)</f>
        <v/>
      </c>
      <c r="O231" s="16">
        <f>IF(N($I231)=0,"",N($J231)/$I231)</f>
        <v/>
      </c>
    </row>
    <row r="232">
      <c r="A232" s="5" t="n"/>
      <c r="B232" s="4" t="n"/>
      <c r="C232" s="4" t="n"/>
      <c r="D232" s="7" t="n"/>
      <c r="E232" s="7" t="n"/>
      <c r="F232" s="7" t="n"/>
      <c r="G232" s="13" t="n"/>
      <c r="H232" s="14" t="n"/>
      <c r="I232" s="7" t="n"/>
      <c r="J232" s="7" t="n"/>
      <c r="K232" s="15">
        <f>IF($D232="","",$D232-N($E232))</f>
        <v/>
      </c>
      <c r="L232" s="16">
        <f>IF(N($D232)=0,"",N($E232)/$D232)</f>
        <v/>
      </c>
      <c r="M232" s="16">
        <f>IF(OR($K232="",N($K232)=0),"",N($F232)/$K232)</f>
        <v/>
      </c>
      <c r="N232" s="17">
        <f>IF(OR($K232="",N($G232)=0),"",$K232/$G232)</f>
        <v/>
      </c>
      <c r="O232" s="16">
        <f>IF(N($I232)=0,"",N($J232)/$I232)</f>
        <v/>
      </c>
    </row>
    <row r="233">
      <c r="A233" s="5" t="n"/>
      <c r="B233" s="4" t="n"/>
      <c r="C233" s="4" t="n"/>
      <c r="D233" s="7" t="n"/>
      <c r="E233" s="7" t="n"/>
      <c r="F233" s="7" t="n"/>
      <c r="G233" s="13" t="n"/>
      <c r="H233" s="14" t="n"/>
      <c r="I233" s="7" t="n"/>
      <c r="J233" s="7" t="n"/>
      <c r="K233" s="15">
        <f>IF($D233="","",$D233-N($E233))</f>
        <v/>
      </c>
      <c r="L233" s="16">
        <f>IF(N($D233)=0,"",N($E233)/$D233)</f>
        <v/>
      </c>
      <c r="M233" s="16">
        <f>IF(OR($K233="",N($K233)=0),"",N($F233)/$K233)</f>
        <v/>
      </c>
      <c r="N233" s="17">
        <f>IF(OR($K233="",N($G233)=0),"",$K233/$G233)</f>
        <v/>
      </c>
      <c r="O233" s="16">
        <f>IF(N($I233)=0,"",N($J233)/$I233)</f>
        <v/>
      </c>
    </row>
    <row r="234">
      <c r="A234" s="5" t="n"/>
      <c r="B234" s="4" t="n"/>
      <c r="C234" s="4" t="n"/>
      <c r="D234" s="7" t="n"/>
      <c r="E234" s="7" t="n"/>
      <c r="F234" s="7" t="n"/>
      <c r="G234" s="13" t="n"/>
      <c r="H234" s="14" t="n"/>
      <c r="I234" s="7" t="n"/>
      <c r="J234" s="7" t="n"/>
      <c r="K234" s="15">
        <f>IF($D234="","",$D234-N($E234))</f>
        <v/>
      </c>
      <c r="L234" s="16">
        <f>IF(N($D234)=0,"",N($E234)/$D234)</f>
        <v/>
      </c>
      <c r="M234" s="16">
        <f>IF(OR($K234="",N($K234)=0),"",N($F234)/$K234)</f>
        <v/>
      </c>
      <c r="N234" s="17">
        <f>IF(OR($K234="",N($G234)=0),"",$K234/$G234)</f>
        <v/>
      </c>
      <c r="O234" s="16">
        <f>IF(N($I234)=0,"",N($J234)/$I234)</f>
        <v/>
      </c>
    </row>
    <row r="235">
      <c r="A235" s="5" t="n"/>
      <c r="B235" s="4" t="n"/>
      <c r="C235" s="4" t="n"/>
      <c r="D235" s="7" t="n"/>
      <c r="E235" s="7" t="n"/>
      <c r="F235" s="7" t="n"/>
      <c r="G235" s="13" t="n"/>
      <c r="H235" s="14" t="n"/>
      <c r="I235" s="7" t="n"/>
      <c r="J235" s="7" t="n"/>
      <c r="K235" s="15">
        <f>IF($D235="","",$D235-N($E235))</f>
        <v/>
      </c>
      <c r="L235" s="16">
        <f>IF(N($D235)=0,"",N($E235)/$D235)</f>
        <v/>
      </c>
      <c r="M235" s="16">
        <f>IF(OR($K235="",N($K235)=0),"",N($F235)/$K235)</f>
        <v/>
      </c>
      <c r="N235" s="17">
        <f>IF(OR($K235="",N($G235)=0),"",$K235/$G235)</f>
        <v/>
      </c>
      <c r="O235" s="16">
        <f>IF(N($I235)=0,"",N($J235)/$I235)</f>
        <v/>
      </c>
    </row>
    <row r="236">
      <c r="A236" s="5" t="n"/>
      <c r="B236" s="4" t="n"/>
      <c r="C236" s="4" t="n"/>
      <c r="D236" s="7" t="n"/>
      <c r="E236" s="7" t="n"/>
      <c r="F236" s="7" t="n"/>
      <c r="G236" s="13" t="n"/>
      <c r="H236" s="14" t="n"/>
      <c r="I236" s="7" t="n"/>
      <c r="J236" s="7" t="n"/>
      <c r="K236" s="15">
        <f>IF($D236="","",$D236-N($E236))</f>
        <v/>
      </c>
      <c r="L236" s="16">
        <f>IF(N($D236)=0,"",N($E236)/$D236)</f>
        <v/>
      </c>
      <c r="M236" s="16">
        <f>IF(OR($K236="",N($K236)=0),"",N($F236)/$K236)</f>
        <v/>
      </c>
      <c r="N236" s="17">
        <f>IF(OR($K236="",N($G236)=0),"",$K236/$G236)</f>
        <v/>
      </c>
      <c r="O236" s="16">
        <f>IF(N($I236)=0,"",N($J236)/$I236)</f>
        <v/>
      </c>
    </row>
    <row r="237">
      <c r="A237" s="5" t="n"/>
      <c r="B237" s="4" t="n"/>
      <c r="C237" s="4" t="n"/>
      <c r="D237" s="7" t="n"/>
      <c r="E237" s="7" t="n"/>
      <c r="F237" s="7" t="n"/>
      <c r="G237" s="13" t="n"/>
      <c r="H237" s="14" t="n"/>
      <c r="I237" s="7" t="n"/>
      <c r="J237" s="7" t="n"/>
      <c r="K237" s="15">
        <f>IF($D237="","",$D237-N($E237))</f>
        <v/>
      </c>
      <c r="L237" s="16">
        <f>IF(N($D237)=0,"",N($E237)/$D237)</f>
        <v/>
      </c>
      <c r="M237" s="16">
        <f>IF(OR($K237="",N($K237)=0),"",N($F237)/$K237)</f>
        <v/>
      </c>
      <c r="N237" s="17">
        <f>IF(OR($K237="",N($G237)=0),"",$K237/$G237)</f>
        <v/>
      </c>
      <c r="O237" s="16">
        <f>IF(N($I237)=0,"",N($J237)/$I237)</f>
        <v/>
      </c>
    </row>
    <row r="238">
      <c r="A238" s="5" t="n"/>
      <c r="B238" s="4" t="n"/>
      <c r="C238" s="4" t="n"/>
      <c r="D238" s="7" t="n"/>
      <c r="E238" s="7" t="n"/>
      <c r="F238" s="7" t="n"/>
      <c r="G238" s="13" t="n"/>
      <c r="H238" s="14" t="n"/>
      <c r="I238" s="7" t="n"/>
      <c r="J238" s="7" t="n"/>
      <c r="K238" s="15">
        <f>IF($D238="","",$D238-N($E238))</f>
        <v/>
      </c>
      <c r="L238" s="16">
        <f>IF(N($D238)=0,"",N($E238)/$D238)</f>
        <v/>
      </c>
      <c r="M238" s="16">
        <f>IF(OR($K238="",N($K238)=0),"",N($F238)/$K238)</f>
        <v/>
      </c>
      <c r="N238" s="17">
        <f>IF(OR($K238="",N($G238)=0),"",$K238/$G238)</f>
        <v/>
      </c>
      <c r="O238" s="16">
        <f>IF(N($I238)=0,"",N($J238)/$I238)</f>
        <v/>
      </c>
    </row>
    <row r="239">
      <c r="A239" s="5" t="n"/>
      <c r="B239" s="4" t="n"/>
      <c r="C239" s="4" t="n"/>
      <c r="D239" s="7" t="n"/>
      <c r="E239" s="7" t="n"/>
      <c r="F239" s="7" t="n"/>
      <c r="G239" s="13" t="n"/>
      <c r="H239" s="14" t="n"/>
      <c r="I239" s="7" t="n"/>
      <c r="J239" s="7" t="n"/>
      <c r="K239" s="15">
        <f>IF($D239="","",$D239-N($E239))</f>
        <v/>
      </c>
      <c r="L239" s="16">
        <f>IF(N($D239)=0,"",N($E239)/$D239)</f>
        <v/>
      </c>
      <c r="M239" s="16">
        <f>IF(OR($K239="",N($K239)=0),"",N($F239)/$K239)</f>
        <v/>
      </c>
      <c r="N239" s="17">
        <f>IF(OR($K239="",N($G239)=0),"",$K239/$G239)</f>
        <v/>
      </c>
      <c r="O239" s="16">
        <f>IF(N($I239)=0,"",N($J239)/$I239)</f>
        <v/>
      </c>
    </row>
    <row r="240">
      <c r="A240" s="5" t="n"/>
      <c r="B240" s="4" t="n"/>
      <c r="C240" s="4" t="n"/>
      <c r="D240" s="7" t="n"/>
      <c r="E240" s="7" t="n"/>
      <c r="F240" s="7" t="n"/>
      <c r="G240" s="13" t="n"/>
      <c r="H240" s="14" t="n"/>
      <c r="I240" s="7" t="n"/>
      <c r="J240" s="7" t="n"/>
      <c r="K240" s="15">
        <f>IF($D240="","",$D240-N($E240))</f>
        <v/>
      </c>
      <c r="L240" s="16">
        <f>IF(N($D240)=0,"",N($E240)/$D240)</f>
        <v/>
      </c>
      <c r="M240" s="16">
        <f>IF(OR($K240="",N($K240)=0),"",N($F240)/$K240)</f>
        <v/>
      </c>
      <c r="N240" s="17">
        <f>IF(OR($K240="",N($G240)=0),"",$K240/$G240)</f>
        <v/>
      </c>
      <c r="O240" s="16">
        <f>IF(N($I240)=0,"",N($J240)/$I240)</f>
        <v/>
      </c>
    </row>
    <row r="241">
      <c r="A241" s="5" t="n"/>
      <c r="B241" s="4" t="n"/>
      <c r="C241" s="4" t="n"/>
      <c r="D241" s="7" t="n"/>
      <c r="E241" s="7" t="n"/>
      <c r="F241" s="7" t="n"/>
      <c r="G241" s="13" t="n"/>
      <c r="H241" s="14" t="n"/>
      <c r="I241" s="7" t="n"/>
      <c r="J241" s="7" t="n"/>
      <c r="K241" s="15">
        <f>IF($D241="","",$D241-N($E241))</f>
        <v/>
      </c>
      <c r="L241" s="16">
        <f>IF(N($D241)=0,"",N($E241)/$D241)</f>
        <v/>
      </c>
      <c r="M241" s="16">
        <f>IF(OR($K241="",N($K241)=0),"",N($F241)/$K241)</f>
        <v/>
      </c>
      <c r="N241" s="17">
        <f>IF(OR($K241="",N($G241)=0),"",$K241/$G241)</f>
        <v/>
      </c>
      <c r="O241" s="16">
        <f>IF(N($I241)=0,"",N($J241)/$I241)</f>
        <v/>
      </c>
    </row>
    <row r="242">
      <c r="A242" s="5" t="n"/>
      <c r="B242" s="4" t="n"/>
      <c r="C242" s="4" t="n"/>
      <c r="D242" s="7" t="n"/>
      <c r="E242" s="7" t="n"/>
      <c r="F242" s="7" t="n"/>
      <c r="G242" s="13" t="n"/>
      <c r="H242" s="14" t="n"/>
      <c r="I242" s="7" t="n"/>
      <c r="J242" s="7" t="n"/>
      <c r="K242" s="15">
        <f>IF($D242="","",$D242-N($E242))</f>
        <v/>
      </c>
      <c r="L242" s="16">
        <f>IF(N($D242)=0,"",N($E242)/$D242)</f>
        <v/>
      </c>
      <c r="M242" s="16">
        <f>IF(OR($K242="",N($K242)=0),"",N($F242)/$K242)</f>
        <v/>
      </c>
      <c r="N242" s="17">
        <f>IF(OR($K242="",N($G242)=0),"",$K242/$G242)</f>
        <v/>
      </c>
      <c r="O242" s="16">
        <f>IF(N($I242)=0,"",N($J242)/$I242)</f>
        <v/>
      </c>
    </row>
    <row r="243">
      <c r="A243" s="5" t="n"/>
      <c r="B243" s="4" t="n"/>
      <c r="C243" s="4" t="n"/>
      <c r="D243" s="7" t="n"/>
      <c r="E243" s="7" t="n"/>
      <c r="F243" s="7" t="n"/>
      <c r="G243" s="13" t="n"/>
      <c r="H243" s="14" t="n"/>
      <c r="I243" s="7" t="n"/>
      <c r="J243" s="7" t="n"/>
      <c r="K243" s="15">
        <f>IF($D243="","",$D243-N($E243))</f>
        <v/>
      </c>
      <c r="L243" s="16">
        <f>IF(N($D243)=0,"",N($E243)/$D243)</f>
        <v/>
      </c>
      <c r="M243" s="16">
        <f>IF(OR($K243="",N($K243)=0),"",N($F243)/$K243)</f>
        <v/>
      </c>
      <c r="N243" s="17">
        <f>IF(OR($K243="",N($G243)=0),"",$K243/$G243)</f>
        <v/>
      </c>
      <c r="O243" s="16">
        <f>IF(N($I243)=0,"",N($J243)/$I243)</f>
        <v/>
      </c>
    </row>
    <row r="244">
      <c r="A244" s="5" t="n"/>
      <c r="B244" s="4" t="n"/>
      <c r="C244" s="4" t="n"/>
      <c r="D244" s="7" t="n"/>
      <c r="E244" s="7" t="n"/>
      <c r="F244" s="7" t="n"/>
      <c r="G244" s="13" t="n"/>
      <c r="H244" s="14" t="n"/>
      <c r="I244" s="7" t="n"/>
      <c r="J244" s="7" t="n"/>
      <c r="K244" s="15">
        <f>IF($D244="","",$D244-N($E244))</f>
        <v/>
      </c>
      <c r="L244" s="16">
        <f>IF(N($D244)=0,"",N($E244)/$D244)</f>
        <v/>
      </c>
      <c r="M244" s="16">
        <f>IF(OR($K244="",N($K244)=0),"",N($F244)/$K244)</f>
        <v/>
      </c>
      <c r="N244" s="17">
        <f>IF(OR($K244="",N($G244)=0),"",$K244/$G244)</f>
        <v/>
      </c>
      <c r="O244" s="16">
        <f>IF(N($I244)=0,"",N($J244)/$I244)</f>
        <v/>
      </c>
    </row>
    <row r="245">
      <c r="A245" s="5" t="n"/>
      <c r="B245" s="4" t="n"/>
      <c r="C245" s="4" t="n"/>
      <c r="D245" s="7" t="n"/>
      <c r="E245" s="7" t="n"/>
      <c r="F245" s="7" t="n"/>
      <c r="G245" s="13" t="n"/>
      <c r="H245" s="14" t="n"/>
      <c r="I245" s="7" t="n"/>
      <c r="J245" s="7" t="n"/>
      <c r="K245" s="15">
        <f>IF($D245="","",$D245-N($E245))</f>
        <v/>
      </c>
      <c r="L245" s="16">
        <f>IF(N($D245)=0,"",N($E245)/$D245)</f>
        <v/>
      </c>
      <c r="M245" s="16">
        <f>IF(OR($K245="",N($K245)=0),"",N($F245)/$K245)</f>
        <v/>
      </c>
      <c r="N245" s="17">
        <f>IF(OR($K245="",N($G245)=0),"",$K245/$G245)</f>
        <v/>
      </c>
      <c r="O245" s="16">
        <f>IF(N($I245)=0,"",N($J245)/$I245)</f>
        <v/>
      </c>
    </row>
    <row r="246">
      <c r="A246" s="5" t="n"/>
      <c r="B246" s="4" t="n"/>
      <c r="C246" s="4" t="n"/>
      <c r="D246" s="7" t="n"/>
      <c r="E246" s="7" t="n"/>
      <c r="F246" s="7" t="n"/>
      <c r="G246" s="13" t="n"/>
      <c r="H246" s="14" t="n"/>
      <c r="I246" s="7" t="n"/>
      <c r="J246" s="7" t="n"/>
      <c r="K246" s="15">
        <f>IF($D246="","",$D246-N($E246))</f>
        <v/>
      </c>
      <c r="L246" s="16">
        <f>IF(N($D246)=0,"",N($E246)/$D246)</f>
        <v/>
      </c>
      <c r="M246" s="16">
        <f>IF(OR($K246="",N($K246)=0),"",N($F246)/$K246)</f>
        <v/>
      </c>
      <c r="N246" s="17">
        <f>IF(OR($K246="",N($G246)=0),"",$K246/$G246)</f>
        <v/>
      </c>
      <c r="O246" s="16">
        <f>IF(N($I246)=0,"",N($J246)/$I246)</f>
        <v/>
      </c>
    </row>
    <row r="247">
      <c r="A247" s="5" t="n"/>
      <c r="B247" s="4" t="n"/>
      <c r="C247" s="4" t="n"/>
      <c r="D247" s="7" t="n"/>
      <c r="E247" s="7" t="n"/>
      <c r="F247" s="7" t="n"/>
      <c r="G247" s="13" t="n"/>
      <c r="H247" s="14" t="n"/>
      <c r="I247" s="7" t="n"/>
      <c r="J247" s="7" t="n"/>
      <c r="K247" s="15">
        <f>IF($D247="","",$D247-N($E247))</f>
        <v/>
      </c>
      <c r="L247" s="16">
        <f>IF(N($D247)=0,"",N($E247)/$D247)</f>
        <v/>
      </c>
      <c r="M247" s="16">
        <f>IF(OR($K247="",N($K247)=0),"",N($F247)/$K247)</f>
        <v/>
      </c>
      <c r="N247" s="17">
        <f>IF(OR($K247="",N($G247)=0),"",$K247/$G247)</f>
        <v/>
      </c>
      <c r="O247" s="16">
        <f>IF(N($I247)=0,"",N($J247)/$I247)</f>
        <v/>
      </c>
    </row>
    <row r="248">
      <c r="A248" s="5" t="n"/>
      <c r="B248" s="4" t="n"/>
      <c r="C248" s="4" t="n"/>
      <c r="D248" s="7" t="n"/>
      <c r="E248" s="7" t="n"/>
      <c r="F248" s="7" t="n"/>
      <c r="G248" s="13" t="n"/>
      <c r="H248" s="14" t="n"/>
      <c r="I248" s="7" t="n"/>
      <c r="J248" s="7" t="n"/>
      <c r="K248" s="15">
        <f>IF($D248="","",$D248-N($E248))</f>
        <v/>
      </c>
      <c r="L248" s="16">
        <f>IF(N($D248)=0,"",N($E248)/$D248)</f>
        <v/>
      </c>
      <c r="M248" s="16">
        <f>IF(OR($K248="",N($K248)=0),"",N($F248)/$K248)</f>
        <v/>
      </c>
      <c r="N248" s="17">
        <f>IF(OR($K248="",N($G248)=0),"",$K248/$G248)</f>
        <v/>
      </c>
      <c r="O248" s="16">
        <f>IF(N($I248)=0,"",N($J248)/$I248)</f>
        <v/>
      </c>
    </row>
    <row r="249">
      <c r="A249" s="5" t="n"/>
      <c r="B249" s="4" t="n"/>
      <c r="C249" s="4" t="n"/>
      <c r="D249" s="7" t="n"/>
      <c r="E249" s="7" t="n"/>
      <c r="F249" s="7" t="n"/>
      <c r="G249" s="13" t="n"/>
      <c r="H249" s="14" t="n"/>
      <c r="I249" s="7" t="n"/>
      <c r="J249" s="7" t="n"/>
      <c r="K249" s="15">
        <f>IF($D249="","",$D249-N($E249))</f>
        <v/>
      </c>
      <c r="L249" s="16">
        <f>IF(N($D249)=0,"",N($E249)/$D249)</f>
        <v/>
      </c>
      <c r="M249" s="16">
        <f>IF(OR($K249="",N($K249)=0),"",N($F249)/$K249)</f>
        <v/>
      </c>
      <c r="N249" s="17">
        <f>IF(OR($K249="",N($G249)=0),"",$K249/$G249)</f>
        <v/>
      </c>
      <c r="O249" s="16">
        <f>IF(N($I249)=0,"",N($J249)/$I249)</f>
        <v/>
      </c>
    </row>
    <row r="250">
      <c r="A250" s="5" t="n"/>
      <c r="B250" s="4" t="n"/>
      <c r="C250" s="4" t="n"/>
      <c r="D250" s="7" t="n"/>
      <c r="E250" s="7" t="n"/>
      <c r="F250" s="7" t="n"/>
      <c r="G250" s="13" t="n"/>
      <c r="H250" s="14" t="n"/>
      <c r="I250" s="7" t="n"/>
      <c r="J250" s="7" t="n"/>
      <c r="K250" s="15">
        <f>IF($D250="","",$D250-N($E250))</f>
        <v/>
      </c>
      <c r="L250" s="16">
        <f>IF(N($D250)=0,"",N($E250)/$D250)</f>
        <v/>
      </c>
      <c r="M250" s="16">
        <f>IF(OR($K250="",N($K250)=0),"",N($F250)/$K250)</f>
        <v/>
      </c>
      <c r="N250" s="17">
        <f>IF(OR($K250="",N($G250)=0),"",$K250/$G250)</f>
        <v/>
      </c>
      <c r="O250" s="16">
        <f>IF(N($I250)=0,"",N($J250)/$I250)</f>
        <v/>
      </c>
    </row>
    <row r="251">
      <c r="A251" s="5" t="n"/>
      <c r="B251" s="4" t="n"/>
      <c r="C251" s="4" t="n"/>
      <c r="D251" s="7" t="n"/>
      <c r="E251" s="7" t="n"/>
      <c r="F251" s="7" t="n"/>
      <c r="G251" s="13" t="n"/>
      <c r="H251" s="14" t="n"/>
      <c r="I251" s="7" t="n"/>
      <c r="J251" s="7" t="n"/>
      <c r="K251" s="15">
        <f>IF($D251="","",$D251-N($E251))</f>
        <v/>
      </c>
      <c r="L251" s="16">
        <f>IF(N($D251)=0,"",N($E251)/$D251)</f>
        <v/>
      </c>
      <c r="M251" s="16">
        <f>IF(OR($K251="",N($K251)=0),"",N($F251)/$K251)</f>
        <v/>
      </c>
      <c r="N251" s="17">
        <f>IF(OR($K251="",N($G251)=0),"",$K251/$G251)</f>
        <v/>
      </c>
      <c r="O251" s="16">
        <f>IF(N($I251)=0,"",N($J251)/$I251)</f>
        <v/>
      </c>
    </row>
    <row r="252">
      <c r="A252" s="5" t="n"/>
      <c r="B252" s="4" t="n"/>
      <c r="C252" s="4" t="n"/>
      <c r="D252" s="7" t="n"/>
      <c r="E252" s="7" t="n"/>
      <c r="F252" s="7" t="n"/>
      <c r="G252" s="13" t="n"/>
      <c r="H252" s="14" t="n"/>
      <c r="I252" s="7" t="n"/>
      <c r="J252" s="7" t="n"/>
      <c r="K252" s="15">
        <f>IF($D252="","",$D252-N($E252))</f>
        <v/>
      </c>
      <c r="L252" s="16">
        <f>IF(N($D252)=0,"",N($E252)/$D252)</f>
        <v/>
      </c>
      <c r="M252" s="16">
        <f>IF(OR($K252="",N($K252)=0),"",N($F252)/$K252)</f>
        <v/>
      </c>
      <c r="N252" s="17">
        <f>IF(OR($K252="",N($G252)=0),"",$K252/$G252)</f>
        <v/>
      </c>
      <c r="O252" s="16">
        <f>IF(N($I252)=0,"",N($J252)/$I252)</f>
        <v/>
      </c>
    </row>
    <row r="253">
      <c r="A253" s="5" t="n"/>
      <c r="B253" s="4" t="n"/>
      <c r="C253" s="4" t="n"/>
      <c r="D253" s="7" t="n"/>
      <c r="E253" s="7" t="n"/>
      <c r="F253" s="7" t="n"/>
      <c r="G253" s="13" t="n"/>
      <c r="H253" s="14" t="n"/>
      <c r="I253" s="7" t="n"/>
      <c r="J253" s="7" t="n"/>
      <c r="K253" s="15">
        <f>IF($D253="","",$D253-N($E253))</f>
        <v/>
      </c>
      <c r="L253" s="16">
        <f>IF(N($D253)=0,"",N($E253)/$D253)</f>
        <v/>
      </c>
      <c r="M253" s="16">
        <f>IF(OR($K253="",N($K253)=0),"",N($F253)/$K253)</f>
        <v/>
      </c>
      <c r="N253" s="17">
        <f>IF(OR($K253="",N($G253)=0),"",$K253/$G253)</f>
        <v/>
      </c>
      <c r="O253" s="16">
        <f>IF(N($I253)=0,"",N($J253)/$I253)</f>
        <v/>
      </c>
    </row>
    <row r="254">
      <c r="A254" s="5" t="n"/>
      <c r="B254" s="4" t="n"/>
      <c r="C254" s="4" t="n"/>
      <c r="D254" s="7" t="n"/>
      <c r="E254" s="7" t="n"/>
      <c r="F254" s="7" t="n"/>
      <c r="G254" s="13" t="n"/>
      <c r="H254" s="14" t="n"/>
      <c r="I254" s="7" t="n"/>
      <c r="J254" s="7" t="n"/>
      <c r="K254" s="15">
        <f>IF($D254="","",$D254-N($E254))</f>
        <v/>
      </c>
      <c r="L254" s="16">
        <f>IF(N($D254)=0,"",N($E254)/$D254)</f>
        <v/>
      </c>
      <c r="M254" s="16">
        <f>IF(OR($K254="",N($K254)=0),"",N($F254)/$K254)</f>
        <v/>
      </c>
      <c r="N254" s="17">
        <f>IF(OR($K254="",N($G254)=0),"",$K254/$G254)</f>
        <v/>
      </c>
      <c r="O254" s="16">
        <f>IF(N($I254)=0,"",N($J254)/$I254)</f>
        <v/>
      </c>
    </row>
    <row r="255">
      <c r="A255" s="5" t="n"/>
      <c r="B255" s="4" t="n"/>
      <c r="C255" s="4" t="n"/>
      <c r="D255" s="7" t="n"/>
      <c r="E255" s="7" t="n"/>
      <c r="F255" s="7" t="n"/>
      <c r="G255" s="13" t="n"/>
      <c r="H255" s="14" t="n"/>
      <c r="I255" s="7" t="n"/>
      <c r="J255" s="7" t="n"/>
      <c r="K255" s="15">
        <f>IF($D255="","",$D255-N($E255))</f>
        <v/>
      </c>
      <c r="L255" s="16">
        <f>IF(N($D255)=0,"",N($E255)/$D255)</f>
        <v/>
      </c>
      <c r="M255" s="16">
        <f>IF(OR($K255="",N($K255)=0),"",N($F255)/$K255)</f>
        <v/>
      </c>
      <c r="N255" s="17">
        <f>IF(OR($K255="",N($G255)=0),"",$K255/$G255)</f>
        <v/>
      </c>
      <c r="O255" s="16">
        <f>IF(N($I255)=0,"",N($J255)/$I255)</f>
        <v/>
      </c>
    </row>
    <row r="256">
      <c r="A256" s="5" t="n"/>
      <c r="B256" s="4" t="n"/>
      <c r="C256" s="4" t="n"/>
      <c r="D256" s="7" t="n"/>
      <c r="E256" s="7" t="n"/>
      <c r="F256" s="7" t="n"/>
      <c r="G256" s="13" t="n"/>
      <c r="H256" s="14" t="n"/>
      <c r="I256" s="7" t="n"/>
      <c r="J256" s="7" t="n"/>
      <c r="K256" s="15">
        <f>IF($D256="","",$D256-N($E256))</f>
        <v/>
      </c>
      <c r="L256" s="16">
        <f>IF(N($D256)=0,"",N($E256)/$D256)</f>
        <v/>
      </c>
      <c r="M256" s="16">
        <f>IF(OR($K256="",N($K256)=0),"",N($F256)/$K256)</f>
        <v/>
      </c>
      <c r="N256" s="17">
        <f>IF(OR($K256="",N($G256)=0),"",$K256/$G256)</f>
        <v/>
      </c>
      <c r="O256" s="16">
        <f>IF(N($I256)=0,"",N($J256)/$I256)</f>
        <v/>
      </c>
    </row>
    <row r="257">
      <c r="A257" s="5" t="n"/>
      <c r="B257" s="4" t="n"/>
      <c r="C257" s="4" t="n"/>
      <c r="D257" s="7" t="n"/>
      <c r="E257" s="7" t="n"/>
      <c r="F257" s="7" t="n"/>
      <c r="G257" s="13" t="n"/>
      <c r="H257" s="14" t="n"/>
      <c r="I257" s="7" t="n"/>
      <c r="J257" s="7" t="n"/>
      <c r="K257" s="15">
        <f>IF($D257="","",$D257-N($E257))</f>
        <v/>
      </c>
      <c r="L257" s="16">
        <f>IF(N($D257)=0,"",N($E257)/$D257)</f>
        <v/>
      </c>
      <c r="M257" s="16">
        <f>IF(OR($K257="",N($K257)=0),"",N($F257)/$K257)</f>
        <v/>
      </c>
      <c r="N257" s="17">
        <f>IF(OR($K257="",N($G257)=0),"",$K257/$G257)</f>
        <v/>
      </c>
      <c r="O257" s="16">
        <f>IF(N($I257)=0,"",N($J257)/$I257)</f>
        <v/>
      </c>
    </row>
    <row r="258">
      <c r="A258" s="5" t="n"/>
      <c r="B258" s="4" t="n"/>
      <c r="C258" s="4" t="n"/>
      <c r="D258" s="7" t="n"/>
      <c r="E258" s="7" t="n"/>
      <c r="F258" s="7" t="n"/>
      <c r="G258" s="13" t="n"/>
      <c r="H258" s="14" t="n"/>
      <c r="I258" s="7" t="n"/>
      <c r="J258" s="7" t="n"/>
      <c r="K258" s="15">
        <f>IF($D258="","",$D258-N($E258))</f>
        <v/>
      </c>
      <c r="L258" s="16">
        <f>IF(N($D258)=0,"",N($E258)/$D258)</f>
        <v/>
      </c>
      <c r="M258" s="16">
        <f>IF(OR($K258="",N($K258)=0),"",N($F258)/$K258)</f>
        <v/>
      </c>
      <c r="N258" s="17">
        <f>IF(OR($K258="",N($G258)=0),"",$K258/$G258)</f>
        <v/>
      </c>
      <c r="O258" s="16">
        <f>IF(N($I258)=0,"",N($J258)/$I258)</f>
        <v/>
      </c>
    </row>
    <row r="259">
      <c r="A259" s="5" t="n"/>
      <c r="B259" s="4" t="n"/>
      <c r="C259" s="4" t="n"/>
      <c r="D259" s="7" t="n"/>
      <c r="E259" s="7" t="n"/>
      <c r="F259" s="7" t="n"/>
      <c r="G259" s="13" t="n"/>
      <c r="H259" s="14" t="n"/>
      <c r="I259" s="7" t="n"/>
      <c r="J259" s="7" t="n"/>
      <c r="K259" s="15">
        <f>IF($D259="","",$D259-N($E259))</f>
        <v/>
      </c>
      <c r="L259" s="16">
        <f>IF(N($D259)=0,"",N($E259)/$D259)</f>
        <v/>
      </c>
      <c r="M259" s="16">
        <f>IF(OR($K259="",N($K259)=0),"",N($F259)/$K259)</f>
        <v/>
      </c>
      <c r="N259" s="17">
        <f>IF(OR($K259="",N($G259)=0),"",$K259/$G259)</f>
        <v/>
      </c>
      <c r="O259" s="16">
        <f>IF(N($I259)=0,"",N($J259)/$I259)</f>
        <v/>
      </c>
    </row>
    <row r="260">
      <c r="A260" s="5" t="n"/>
      <c r="B260" s="4" t="n"/>
      <c r="C260" s="4" t="n"/>
      <c r="D260" s="7" t="n"/>
      <c r="E260" s="7" t="n"/>
      <c r="F260" s="7" t="n"/>
      <c r="G260" s="13" t="n"/>
      <c r="H260" s="14" t="n"/>
      <c r="I260" s="7" t="n"/>
      <c r="J260" s="7" t="n"/>
      <c r="K260" s="15">
        <f>IF($D260="","",$D260-N($E260))</f>
        <v/>
      </c>
      <c r="L260" s="16">
        <f>IF(N($D260)=0,"",N($E260)/$D260)</f>
        <v/>
      </c>
      <c r="M260" s="16">
        <f>IF(OR($K260="",N($K260)=0),"",N($F260)/$K260)</f>
        <v/>
      </c>
      <c r="N260" s="17">
        <f>IF(OR($K260="",N($G260)=0),"",$K260/$G260)</f>
        <v/>
      </c>
      <c r="O260" s="16">
        <f>IF(N($I260)=0,"",N($J260)/$I260)</f>
        <v/>
      </c>
    </row>
    <row r="261">
      <c r="A261" s="5" t="n"/>
      <c r="B261" s="4" t="n"/>
      <c r="C261" s="4" t="n"/>
      <c r="D261" s="7" t="n"/>
      <c r="E261" s="7" t="n"/>
      <c r="F261" s="7" t="n"/>
      <c r="G261" s="13" t="n"/>
      <c r="H261" s="14" t="n"/>
      <c r="I261" s="7" t="n"/>
      <c r="J261" s="7" t="n"/>
      <c r="K261" s="15">
        <f>IF($D261="","",$D261-N($E261))</f>
        <v/>
      </c>
      <c r="L261" s="16">
        <f>IF(N($D261)=0,"",N($E261)/$D261)</f>
        <v/>
      </c>
      <c r="M261" s="16">
        <f>IF(OR($K261="",N($K261)=0),"",N($F261)/$K261)</f>
        <v/>
      </c>
      <c r="N261" s="17">
        <f>IF(OR($K261="",N($G261)=0),"",$K261/$G261)</f>
        <v/>
      </c>
      <c r="O261" s="16">
        <f>IF(N($I261)=0,"",N($J261)/$I261)</f>
        <v/>
      </c>
    </row>
    <row r="262">
      <c r="A262" s="5" t="n"/>
      <c r="B262" s="4" t="n"/>
      <c r="C262" s="4" t="n"/>
      <c r="D262" s="7" t="n"/>
      <c r="E262" s="7" t="n"/>
      <c r="F262" s="7" t="n"/>
      <c r="G262" s="13" t="n"/>
      <c r="H262" s="14" t="n"/>
      <c r="I262" s="7" t="n"/>
      <c r="J262" s="7" t="n"/>
      <c r="K262" s="15">
        <f>IF($D262="","",$D262-N($E262))</f>
        <v/>
      </c>
      <c r="L262" s="16">
        <f>IF(N($D262)=0,"",N($E262)/$D262)</f>
        <v/>
      </c>
      <c r="M262" s="16">
        <f>IF(OR($K262="",N($K262)=0),"",N($F262)/$K262)</f>
        <v/>
      </c>
      <c r="N262" s="17">
        <f>IF(OR($K262="",N($G262)=0),"",$K262/$G262)</f>
        <v/>
      </c>
      <c r="O262" s="16">
        <f>IF(N($I262)=0,"",N($J262)/$I262)</f>
        <v/>
      </c>
    </row>
    <row r="263">
      <c r="A263" s="5" t="n"/>
      <c r="B263" s="4" t="n"/>
      <c r="C263" s="4" t="n"/>
      <c r="D263" s="7" t="n"/>
      <c r="E263" s="7" t="n"/>
      <c r="F263" s="7" t="n"/>
      <c r="G263" s="13" t="n"/>
      <c r="H263" s="14" t="n"/>
      <c r="I263" s="7" t="n"/>
      <c r="J263" s="7" t="n"/>
      <c r="K263" s="15">
        <f>IF($D263="","",$D263-N($E263))</f>
        <v/>
      </c>
      <c r="L263" s="16">
        <f>IF(N($D263)=0,"",N($E263)/$D263)</f>
        <v/>
      </c>
      <c r="M263" s="16">
        <f>IF(OR($K263="",N($K263)=0),"",N($F263)/$K263)</f>
        <v/>
      </c>
      <c r="N263" s="17">
        <f>IF(OR($K263="",N($G263)=0),"",$K263/$G263)</f>
        <v/>
      </c>
      <c r="O263" s="16">
        <f>IF(N($I263)=0,"",N($J263)/$I263)</f>
        <v/>
      </c>
    </row>
    <row r="264">
      <c r="A264" s="5" t="n"/>
      <c r="B264" s="4" t="n"/>
      <c r="C264" s="4" t="n"/>
      <c r="D264" s="7" t="n"/>
      <c r="E264" s="7" t="n"/>
      <c r="F264" s="7" t="n"/>
      <c r="G264" s="13" t="n"/>
      <c r="H264" s="14" t="n"/>
      <c r="I264" s="7" t="n"/>
      <c r="J264" s="7" t="n"/>
      <c r="K264" s="15">
        <f>IF($D264="","",$D264-N($E264))</f>
        <v/>
      </c>
      <c r="L264" s="16">
        <f>IF(N($D264)=0,"",N($E264)/$D264)</f>
        <v/>
      </c>
      <c r="M264" s="16">
        <f>IF(OR($K264="",N($K264)=0),"",N($F264)/$K264)</f>
        <v/>
      </c>
      <c r="N264" s="17">
        <f>IF(OR($K264="",N($G264)=0),"",$K264/$G264)</f>
        <v/>
      </c>
      <c r="O264" s="16">
        <f>IF(N($I264)=0,"",N($J264)/$I264)</f>
        <v/>
      </c>
    </row>
    <row r="265">
      <c r="A265" s="5" t="n"/>
      <c r="B265" s="4" t="n"/>
      <c r="C265" s="4" t="n"/>
      <c r="D265" s="7" t="n"/>
      <c r="E265" s="7" t="n"/>
      <c r="F265" s="7" t="n"/>
      <c r="G265" s="13" t="n"/>
      <c r="H265" s="14" t="n"/>
      <c r="I265" s="7" t="n"/>
      <c r="J265" s="7" t="n"/>
      <c r="K265" s="15">
        <f>IF($D265="","",$D265-N($E265))</f>
        <v/>
      </c>
      <c r="L265" s="16">
        <f>IF(N($D265)=0,"",N($E265)/$D265)</f>
        <v/>
      </c>
      <c r="M265" s="16">
        <f>IF(OR($K265="",N($K265)=0),"",N($F265)/$K265)</f>
        <v/>
      </c>
      <c r="N265" s="17">
        <f>IF(OR($K265="",N($G265)=0),"",$K265/$G265)</f>
        <v/>
      </c>
      <c r="O265" s="16">
        <f>IF(N($I265)=0,"",N($J265)/$I265)</f>
        <v/>
      </c>
    </row>
    <row r="266">
      <c r="A266" s="5" t="n"/>
      <c r="B266" s="4" t="n"/>
      <c r="C266" s="4" t="n"/>
      <c r="D266" s="7" t="n"/>
      <c r="E266" s="7" t="n"/>
      <c r="F266" s="7" t="n"/>
      <c r="G266" s="13" t="n"/>
      <c r="H266" s="14" t="n"/>
      <c r="I266" s="7" t="n"/>
      <c r="J266" s="7" t="n"/>
      <c r="K266" s="15">
        <f>IF($D266="","",$D266-N($E266))</f>
        <v/>
      </c>
      <c r="L266" s="16">
        <f>IF(N($D266)=0,"",N($E266)/$D266)</f>
        <v/>
      </c>
      <c r="M266" s="16">
        <f>IF(OR($K266="",N($K266)=0),"",N($F266)/$K266)</f>
        <v/>
      </c>
      <c r="N266" s="17">
        <f>IF(OR($K266="",N($G266)=0),"",$K266/$G266)</f>
        <v/>
      </c>
      <c r="O266" s="16">
        <f>IF(N($I266)=0,"",N($J266)/$I266)</f>
        <v/>
      </c>
    </row>
    <row r="267">
      <c r="A267" s="5" t="n"/>
      <c r="B267" s="4" t="n"/>
      <c r="C267" s="4" t="n"/>
      <c r="D267" s="7" t="n"/>
      <c r="E267" s="7" t="n"/>
      <c r="F267" s="7" t="n"/>
      <c r="G267" s="13" t="n"/>
      <c r="H267" s="14" t="n"/>
      <c r="I267" s="7" t="n"/>
      <c r="J267" s="7" t="n"/>
      <c r="K267" s="15">
        <f>IF($D267="","",$D267-N($E267))</f>
        <v/>
      </c>
      <c r="L267" s="16">
        <f>IF(N($D267)=0,"",N($E267)/$D267)</f>
        <v/>
      </c>
      <c r="M267" s="16">
        <f>IF(OR($K267="",N($K267)=0),"",N($F267)/$K267)</f>
        <v/>
      </c>
      <c r="N267" s="17">
        <f>IF(OR($K267="",N($G267)=0),"",$K267/$G267)</f>
        <v/>
      </c>
      <c r="O267" s="16">
        <f>IF(N($I267)=0,"",N($J267)/$I267)</f>
        <v/>
      </c>
    </row>
    <row r="268">
      <c r="A268" s="5" t="n"/>
      <c r="B268" s="4" t="n"/>
      <c r="C268" s="4" t="n"/>
      <c r="D268" s="7" t="n"/>
      <c r="E268" s="7" t="n"/>
      <c r="F268" s="7" t="n"/>
      <c r="G268" s="13" t="n"/>
      <c r="H268" s="14" t="n"/>
      <c r="I268" s="7" t="n"/>
      <c r="J268" s="7" t="n"/>
      <c r="K268" s="15">
        <f>IF($D268="","",$D268-N($E268))</f>
        <v/>
      </c>
      <c r="L268" s="16">
        <f>IF(N($D268)=0,"",N($E268)/$D268)</f>
        <v/>
      </c>
      <c r="M268" s="16">
        <f>IF(OR($K268="",N($K268)=0),"",N($F268)/$K268)</f>
        <v/>
      </c>
      <c r="N268" s="17">
        <f>IF(OR($K268="",N($G268)=0),"",$K268/$G268)</f>
        <v/>
      </c>
      <c r="O268" s="16">
        <f>IF(N($I268)=0,"",N($J268)/$I268)</f>
        <v/>
      </c>
    </row>
    <row r="269">
      <c r="A269" s="5" t="n"/>
      <c r="B269" s="4" t="n"/>
      <c r="C269" s="4" t="n"/>
      <c r="D269" s="7" t="n"/>
      <c r="E269" s="7" t="n"/>
      <c r="F269" s="7" t="n"/>
      <c r="G269" s="13" t="n"/>
      <c r="H269" s="14" t="n"/>
      <c r="I269" s="7" t="n"/>
      <c r="J269" s="7" t="n"/>
      <c r="K269" s="15">
        <f>IF($D269="","",$D269-N($E269))</f>
        <v/>
      </c>
      <c r="L269" s="16">
        <f>IF(N($D269)=0,"",N($E269)/$D269)</f>
        <v/>
      </c>
      <c r="M269" s="16">
        <f>IF(OR($K269="",N($K269)=0),"",N($F269)/$K269)</f>
        <v/>
      </c>
      <c r="N269" s="17">
        <f>IF(OR($K269="",N($G269)=0),"",$K269/$G269)</f>
        <v/>
      </c>
      <c r="O269" s="16">
        <f>IF(N($I269)=0,"",N($J269)/$I269)</f>
        <v/>
      </c>
    </row>
    <row r="270">
      <c r="A270" s="5" t="n"/>
      <c r="B270" s="4" t="n"/>
      <c r="C270" s="4" t="n"/>
      <c r="D270" s="7" t="n"/>
      <c r="E270" s="7" t="n"/>
      <c r="F270" s="7" t="n"/>
      <c r="G270" s="13" t="n"/>
      <c r="H270" s="14" t="n"/>
      <c r="I270" s="7" t="n"/>
      <c r="J270" s="7" t="n"/>
      <c r="K270" s="15">
        <f>IF($D270="","",$D270-N($E270))</f>
        <v/>
      </c>
      <c r="L270" s="16">
        <f>IF(N($D270)=0,"",N($E270)/$D270)</f>
        <v/>
      </c>
      <c r="M270" s="16">
        <f>IF(OR($K270="",N($K270)=0),"",N($F270)/$K270)</f>
        <v/>
      </c>
      <c r="N270" s="17">
        <f>IF(OR($K270="",N($G270)=0),"",$K270/$G270)</f>
        <v/>
      </c>
      <c r="O270" s="16">
        <f>IF(N($I270)=0,"",N($J270)/$I270)</f>
        <v/>
      </c>
    </row>
    <row r="271">
      <c r="A271" s="5" t="n"/>
      <c r="B271" s="4" t="n"/>
      <c r="C271" s="4" t="n"/>
      <c r="D271" s="7" t="n"/>
      <c r="E271" s="7" t="n"/>
      <c r="F271" s="7" t="n"/>
      <c r="G271" s="13" t="n"/>
      <c r="H271" s="14" t="n"/>
      <c r="I271" s="7" t="n"/>
      <c r="J271" s="7" t="n"/>
      <c r="K271" s="15">
        <f>IF($D271="","",$D271-N($E271))</f>
        <v/>
      </c>
      <c r="L271" s="16">
        <f>IF(N($D271)=0,"",N($E271)/$D271)</f>
        <v/>
      </c>
      <c r="M271" s="16">
        <f>IF(OR($K271="",N($K271)=0),"",N($F271)/$K271)</f>
        <v/>
      </c>
      <c r="N271" s="17">
        <f>IF(OR($K271="",N($G271)=0),"",$K271/$G271)</f>
        <v/>
      </c>
      <c r="O271" s="16">
        <f>IF(N($I271)=0,"",N($J271)/$I271)</f>
        <v/>
      </c>
    </row>
    <row r="272">
      <c r="A272" s="5" t="n"/>
      <c r="B272" s="4" t="n"/>
      <c r="C272" s="4" t="n"/>
      <c r="D272" s="7" t="n"/>
      <c r="E272" s="7" t="n"/>
      <c r="F272" s="7" t="n"/>
      <c r="G272" s="13" t="n"/>
      <c r="H272" s="14" t="n"/>
      <c r="I272" s="7" t="n"/>
      <c r="J272" s="7" t="n"/>
      <c r="K272" s="15">
        <f>IF($D272="","",$D272-N($E272))</f>
        <v/>
      </c>
      <c r="L272" s="16">
        <f>IF(N($D272)=0,"",N($E272)/$D272)</f>
        <v/>
      </c>
      <c r="M272" s="16">
        <f>IF(OR($K272="",N($K272)=0),"",N($F272)/$K272)</f>
        <v/>
      </c>
      <c r="N272" s="17">
        <f>IF(OR($K272="",N($G272)=0),"",$K272/$G272)</f>
        <v/>
      </c>
      <c r="O272" s="16">
        <f>IF(N($I272)=0,"",N($J272)/$I272)</f>
        <v/>
      </c>
    </row>
    <row r="273">
      <c r="A273" s="5" t="n"/>
      <c r="B273" s="4" t="n"/>
      <c r="C273" s="4" t="n"/>
      <c r="D273" s="7" t="n"/>
      <c r="E273" s="7" t="n"/>
      <c r="F273" s="7" t="n"/>
      <c r="G273" s="13" t="n"/>
      <c r="H273" s="14" t="n"/>
      <c r="I273" s="7" t="n"/>
      <c r="J273" s="7" t="n"/>
      <c r="K273" s="15">
        <f>IF($D273="","",$D273-N($E273))</f>
        <v/>
      </c>
      <c r="L273" s="16">
        <f>IF(N($D273)=0,"",N($E273)/$D273)</f>
        <v/>
      </c>
      <c r="M273" s="16">
        <f>IF(OR($K273="",N($K273)=0),"",N($F273)/$K273)</f>
        <v/>
      </c>
      <c r="N273" s="17">
        <f>IF(OR($K273="",N($G273)=0),"",$K273/$G273)</f>
        <v/>
      </c>
      <c r="O273" s="16">
        <f>IF(N($I273)=0,"",N($J273)/$I273)</f>
        <v/>
      </c>
    </row>
    <row r="274">
      <c r="A274" s="5" t="n"/>
      <c r="B274" s="4" t="n"/>
      <c r="C274" s="4" t="n"/>
      <c r="D274" s="7" t="n"/>
      <c r="E274" s="7" t="n"/>
      <c r="F274" s="7" t="n"/>
      <c r="G274" s="13" t="n"/>
      <c r="H274" s="14" t="n"/>
      <c r="I274" s="7" t="n"/>
      <c r="J274" s="7" t="n"/>
      <c r="K274" s="15">
        <f>IF($D274="","",$D274-N($E274))</f>
        <v/>
      </c>
      <c r="L274" s="16">
        <f>IF(N($D274)=0,"",N($E274)/$D274)</f>
        <v/>
      </c>
      <c r="M274" s="16">
        <f>IF(OR($K274="",N($K274)=0),"",N($F274)/$K274)</f>
        <v/>
      </c>
      <c r="N274" s="17">
        <f>IF(OR($K274="",N($G274)=0),"",$K274/$G274)</f>
        <v/>
      </c>
      <c r="O274" s="16">
        <f>IF(N($I274)=0,"",N($J274)/$I274)</f>
        <v/>
      </c>
    </row>
    <row r="275">
      <c r="A275" s="5" t="n"/>
      <c r="B275" s="4" t="n"/>
      <c r="C275" s="4" t="n"/>
      <c r="D275" s="7" t="n"/>
      <c r="E275" s="7" t="n"/>
      <c r="F275" s="7" t="n"/>
      <c r="G275" s="13" t="n"/>
      <c r="H275" s="14" t="n"/>
      <c r="I275" s="7" t="n"/>
      <c r="J275" s="7" t="n"/>
      <c r="K275" s="15">
        <f>IF($D275="","",$D275-N($E275))</f>
        <v/>
      </c>
      <c r="L275" s="16">
        <f>IF(N($D275)=0,"",N($E275)/$D275)</f>
        <v/>
      </c>
      <c r="M275" s="16">
        <f>IF(OR($K275="",N($K275)=0),"",N($F275)/$K275)</f>
        <v/>
      </c>
      <c r="N275" s="17">
        <f>IF(OR($K275="",N($G275)=0),"",$K275/$G275)</f>
        <v/>
      </c>
      <c r="O275" s="16">
        <f>IF(N($I275)=0,"",N($J275)/$I275)</f>
        <v/>
      </c>
    </row>
    <row r="276">
      <c r="A276" s="5" t="n"/>
      <c r="B276" s="4" t="n"/>
      <c r="C276" s="4" t="n"/>
      <c r="D276" s="7" t="n"/>
      <c r="E276" s="7" t="n"/>
      <c r="F276" s="7" t="n"/>
      <c r="G276" s="13" t="n"/>
      <c r="H276" s="14" t="n"/>
      <c r="I276" s="7" t="n"/>
      <c r="J276" s="7" t="n"/>
      <c r="K276" s="15">
        <f>IF($D276="","",$D276-N($E276))</f>
        <v/>
      </c>
      <c r="L276" s="16">
        <f>IF(N($D276)=0,"",N($E276)/$D276)</f>
        <v/>
      </c>
      <c r="M276" s="16">
        <f>IF(OR($K276="",N($K276)=0),"",N($F276)/$K276)</f>
        <v/>
      </c>
      <c r="N276" s="17">
        <f>IF(OR($K276="",N($G276)=0),"",$K276/$G276)</f>
        <v/>
      </c>
      <c r="O276" s="16">
        <f>IF(N($I276)=0,"",N($J276)/$I276)</f>
        <v/>
      </c>
    </row>
    <row r="277">
      <c r="A277" s="5" t="n"/>
      <c r="B277" s="4" t="n"/>
      <c r="C277" s="4" t="n"/>
      <c r="D277" s="7" t="n"/>
      <c r="E277" s="7" t="n"/>
      <c r="F277" s="7" t="n"/>
      <c r="G277" s="13" t="n"/>
      <c r="H277" s="14" t="n"/>
      <c r="I277" s="7" t="n"/>
      <c r="J277" s="7" t="n"/>
      <c r="K277" s="15">
        <f>IF($D277="","",$D277-N($E277))</f>
        <v/>
      </c>
      <c r="L277" s="16">
        <f>IF(N($D277)=0,"",N($E277)/$D277)</f>
        <v/>
      </c>
      <c r="M277" s="16">
        <f>IF(OR($K277="",N($K277)=0),"",N($F277)/$K277)</f>
        <v/>
      </c>
      <c r="N277" s="17">
        <f>IF(OR($K277="",N($G277)=0),"",$K277/$G277)</f>
        <v/>
      </c>
      <c r="O277" s="16">
        <f>IF(N($I277)=0,"",N($J277)/$I277)</f>
        <v/>
      </c>
    </row>
    <row r="278">
      <c r="A278" s="5" t="n"/>
      <c r="B278" s="4" t="n"/>
      <c r="C278" s="4" t="n"/>
      <c r="D278" s="7" t="n"/>
      <c r="E278" s="7" t="n"/>
      <c r="F278" s="7" t="n"/>
      <c r="G278" s="13" t="n"/>
      <c r="H278" s="14" t="n"/>
      <c r="I278" s="7" t="n"/>
      <c r="J278" s="7" t="n"/>
      <c r="K278" s="15">
        <f>IF($D278="","",$D278-N($E278))</f>
        <v/>
      </c>
      <c r="L278" s="16">
        <f>IF(N($D278)=0,"",N($E278)/$D278)</f>
        <v/>
      </c>
      <c r="M278" s="16">
        <f>IF(OR($K278="",N($K278)=0),"",N($F278)/$K278)</f>
        <v/>
      </c>
      <c r="N278" s="17">
        <f>IF(OR($K278="",N($G278)=0),"",$K278/$G278)</f>
        <v/>
      </c>
      <c r="O278" s="16">
        <f>IF(N($I278)=0,"",N($J278)/$I278)</f>
        <v/>
      </c>
    </row>
    <row r="279">
      <c r="A279" s="5" t="n"/>
      <c r="B279" s="4" t="n"/>
      <c r="C279" s="4" t="n"/>
      <c r="D279" s="7" t="n"/>
      <c r="E279" s="7" t="n"/>
      <c r="F279" s="7" t="n"/>
      <c r="G279" s="13" t="n"/>
      <c r="H279" s="14" t="n"/>
      <c r="I279" s="7" t="n"/>
      <c r="J279" s="7" t="n"/>
      <c r="K279" s="15">
        <f>IF($D279="","",$D279-N($E279))</f>
        <v/>
      </c>
      <c r="L279" s="16">
        <f>IF(N($D279)=0,"",N($E279)/$D279)</f>
        <v/>
      </c>
      <c r="M279" s="16">
        <f>IF(OR($K279="",N($K279)=0),"",N($F279)/$K279)</f>
        <v/>
      </c>
      <c r="N279" s="17">
        <f>IF(OR($K279="",N($G279)=0),"",$K279/$G279)</f>
        <v/>
      </c>
      <c r="O279" s="16">
        <f>IF(N($I279)=0,"",N($J279)/$I279)</f>
        <v/>
      </c>
    </row>
    <row r="280">
      <c r="A280" s="5" t="n"/>
      <c r="B280" s="4" t="n"/>
      <c r="C280" s="4" t="n"/>
      <c r="D280" s="7" t="n"/>
      <c r="E280" s="7" t="n"/>
      <c r="F280" s="7" t="n"/>
      <c r="G280" s="13" t="n"/>
      <c r="H280" s="14" t="n"/>
      <c r="I280" s="7" t="n"/>
      <c r="J280" s="7" t="n"/>
      <c r="K280" s="15">
        <f>IF($D280="","",$D280-N($E280))</f>
        <v/>
      </c>
      <c r="L280" s="16">
        <f>IF(N($D280)=0,"",N($E280)/$D280)</f>
        <v/>
      </c>
      <c r="M280" s="16">
        <f>IF(OR($K280="",N($K280)=0),"",N($F280)/$K280)</f>
        <v/>
      </c>
      <c r="N280" s="17">
        <f>IF(OR($K280="",N($G280)=0),"",$K280/$G280)</f>
        <v/>
      </c>
      <c r="O280" s="16">
        <f>IF(N($I280)=0,"",N($J280)/$I280)</f>
        <v/>
      </c>
    </row>
    <row r="281">
      <c r="A281" s="5" t="n"/>
      <c r="B281" s="4" t="n"/>
      <c r="C281" s="4" t="n"/>
      <c r="D281" s="7" t="n"/>
      <c r="E281" s="7" t="n"/>
      <c r="F281" s="7" t="n"/>
      <c r="G281" s="13" t="n"/>
      <c r="H281" s="14" t="n"/>
      <c r="I281" s="7" t="n"/>
      <c r="J281" s="7" t="n"/>
      <c r="K281" s="15">
        <f>IF($D281="","",$D281-N($E281))</f>
        <v/>
      </c>
      <c r="L281" s="16">
        <f>IF(N($D281)=0,"",N($E281)/$D281)</f>
        <v/>
      </c>
      <c r="M281" s="16">
        <f>IF(OR($K281="",N($K281)=0),"",N($F281)/$K281)</f>
        <v/>
      </c>
      <c r="N281" s="17">
        <f>IF(OR($K281="",N($G281)=0),"",$K281/$G281)</f>
        <v/>
      </c>
      <c r="O281" s="16">
        <f>IF(N($I281)=0,"",N($J281)/$I281)</f>
        <v/>
      </c>
    </row>
    <row r="282">
      <c r="A282" s="5" t="n"/>
      <c r="B282" s="4" t="n"/>
      <c r="C282" s="4" t="n"/>
      <c r="D282" s="7" t="n"/>
      <c r="E282" s="7" t="n"/>
      <c r="F282" s="7" t="n"/>
      <c r="G282" s="13" t="n"/>
      <c r="H282" s="14" t="n"/>
      <c r="I282" s="7" t="n"/>
      <c r="J282" s="7" t="n"/>
      <c r="K282" s="15">
        <f>IF($D282="","",$D282-N($E282))</f>
        <v/>
      </c>
      <c r="L282" s="16">
        <f>IF(N($D282)=0,"",N($E282)/$D282)</f>
        <v/>
      </c>
      <c r="M282" s="16">
        <f>IF(OR($K282="",N($K282)=0),"",N($F282)/$K282)</f>
        <v/>
      </c>
      <c r="N282" s="17">
        <f>IF(OR($K282="",N($G282)=0),"",$K282/$G282)</f>
        <v/>
      </c>
      <c r="O282" s="16">
        <f>IF(N($I282)=0,"",N($J282)/$I282)</f>
        <v/>
      </c>
    </row>
    <row r="283">
      <c r="A283" s="5" t="n"/>
      <c r="B283" s="4" t="n"/>
      <c r="C283" s="4" t="n"/>
      <c r="D283" s="7" t="n"/>
      <c r="E283" s="7" t="n"/>
      <c r="F283" s="7" t="n"/>
      <c r="G283" s="13" t="n"/>
      <c r="H283" s="14" t="n"/>
      <c r="I283" s="7" t="n"/>
      <c r="J283" s="7" t="n"/>
      <c r="K283" s="15">
        <f>IF($D283="","",$D283-N($E283))</f>
        <v/>
      </c>
      <c r="L283" s="16">
        <f>IF(N($D283)=0,"",N($E283)/$D283)</f>
        <v/>
      </c>
      <c r="M283" s="16">
        <f>IF(OR($K283="",N($K283)=0),"",N($F283)/$K283)</f>
        <v/>
      </c>
      <c r="N283" s="17">
        <f>IF(OR($K283="",N($G283)=0),"",$K283/$G283)</f>
        <v/>
      </c>
      <c r="O283" s="16">
        <f>IF(N($I283)=0,"",N($J283)/$I283)</f>
        <v/>
      </c>
    </row>
    <row r="284">
      <c r="A284" s="5" t="n"/>
      <c r="B284" s="4" t="n"/>
      <c r="C284" s="4" t="n"/>
      <c r="D284" s="7" t="n"/>
      <c r="E284" s="7" t="n"/>
      <c r="F284" s="7" t="n"/>
      <c r="G284" s="13" t="n"/>
      <c r="H284" s="14" t="n"/>
      <c r="I284" s="7" t="n"/>
      <c r="J284" s="7" t="n"/>
      <c r="K284" s="15">
        <f>IF($D284="","",$D284-N($E284))</f>
        <v/>
      </c>
      <c r="L284" s="16">
        <f>IF(N($D284)=0,"",N($E284)/$D284)</f>
        <v/>
      </c>
      <c r="M284" s="16">
        <f>IF(OR($K284="",N($K284)=0),"",N($F284)/$K284)</f>
        <v/>
      </c>
      <c r="N284" s="17">
        <f>IF(OR($K284="",N($G284)=0),"",$K284/$G284)</f>
        <v/>
      </c>
      <c r="O284" s="16">
        <f>IF(N($I284)=0,"",N($J284)/$I284)</f>
        <v/>
      </c>
    </row>
    <row r="285">
      <c r="A285" s="5" t="n"/>
      <c r="B285" s="4" t="n"/>
      <c r="C285" s="4" t="n"/>
      <c r="D285" s="7" t="n"/>
      <c r="E285" s="7" t="n"/>
      <c r="F285" s="7" t="n"/>
      <c r="G285" s="13" t="n"/>
      <c r="H285" s="14" t="n"/>
      <c r="I285" s="7" t="n"/>
      <c r="J285" s="7" t="n"/>
      <c r="K285" s="15">
        <f>IF($D285="","",$D285-N($E285))</f>
        <v/>
      </c>
      <c r="L285" s="16">
        <f>IF(N($D285)=0,"",N($E285)/$D285)</f>
        <v/>
      </c>
      <c r="M285" s="16">
        <f>IF(OR($K285="",N($K285)=0),"",N($F285)/$K285)</f>
        <v/>
      </c>
      <c r="N285" s="17">
        <f>IF(OR($K285="",N($G285)=0),"",$K285/$G285)</f>
        <v/>
      </c>
      <c r="O285" s="16">
        <f>IF(N($I285)=0,"",N($J285)/$I285)</f>
        <v/>
      </c>
    </row>
    <row r="286">
      <c r="A286" s="5" t="n"/>
      <c r="B286" s="4" t="n"/>
      <c r="C286" s="4" t="n"/>
      <c r="D286" s="7" t="n"/>
      <c r="E286" s="7" t="n"/>
      <c r="F286" s="7" t="n"/>
      <c r="G286" s="13" t="n"/>
      <c r="H286" s="14" t="n"/>
      <c r="I286" s="7" t="n"/>
      <c r="J286" s="7" t="n"/>
      <c r="K286" s="15">
        <f>IF($D286="","",$D286-N($E286))</f>
        <v/>
      </c>
      <c r="L286" s="16">
        <f>IF(N($D286)=0,"",N($E286)/$D286)</f>
        <v/>
      </c>
      <c r="M286" s="16">
        <f>IF(OR($K286="",N($K286)=0),"",N($F286)/$K286)</f>
        <v/>
      </c>
      <c r="N286" s="17">
        <f>IF(OR($K286="",N($G286)=0),"",$K286/$G286)</f>
        <v/>
      </c>
      <c r="O286" s="16">
        <f>IF(N($I286)=0,"",N($J286)/$I286)</f>
        <v/>
      </c>
    </row>
    <row r="287">
      <c r="A287" s="5" t="n"/>
      <c r="B287" s="4" t="n"/>
      <c r="C287" s="4" t="n"/>
      <c r="D287" s="7" t="n"/>
      <c r="E287" s="7" t="n"/>
      <c r="F287" s="7" t="n"/>
      <c r="G287" s="13" t="n"/>
      <c r="H287" s="14" t="n"/>
      <c r="I287" s="7" t="n"/>
      <c r="J287" s="7" t="n"/>
      <c r="K287" s="15">
        <f>IF($D287="","",$D287-N($E287))</f>
        <v/>
      </c>
      <c r="L287" s="16">
        <f>IF(N($D287)=0,"",N($E287)/$D287)</f>
        <v/>
      </c>
      <c r="M287" s="16">
        <f>IF(OR($K287="",N($K287)=0),"",N($F287)/$K287)</f>
        <v/>
      </c>
      <c r="N287" s="17">
        <f>IF(OR($K287="",N($G287)=0),"",$K287/$G287)</f>
        <v/>
      </c>
      <c r="O287" s="16">
        <f>IF(N($I287)=0,"",N($J287)/$I287)</f>
        <v/>
      </c>
    </row>
    <row r="288">
      <c r="A288" s="5" t="n"/>
      <c r="B288" s="4" t="n"/>
      <c r="C288" s="4" t="n"/>
      <c r="D288" s="7" t="n"/>
      <c r="E288" s="7" t="n"/>
      <c r="F288" s="7" t="n"/>
      <c r="G288" s="13" t="n"/>
      <c r="H288" s="14" t="n"/>
      <c r="I288" s="7" t="n"/>
      <c r="J288" s="7" t="n"/>
      <c r="K288" s="15">
        <f>IF($D288="","",$D288-N($E288))</f>
        <v/>
      </c>
      <c r="L288" s="16">
        <f>IF(N($D288)=0,"",N($E288)/$D288)</f>
        <v/>
      </c>
      <c r="M288" s="16">
        <f>IF(OR($K288="",N($K288)=0),"",N($F288)/$K288)</f>
        <v/>
      </c>
      <c r="N288" s="17">
        <f>IF(OR($K288="",N($G288)=0),"",$K288/$G288)</f>
        <v/>
      </c>
      <c r="O288" s="16">
        <f>IF(N($I288)=0,"",N($J288)/$I288)</f>
        <v/>
      </c>
    </row>
    <row r="289">
      <c r="A289" s="5" t="n"/>
      <c r="B289" s="4" t="n"/>
      <c r="C289" s="4" t="n"/>
      <c r="D289" s="7" t="n"/>
      <c r="E289" s="7" t="n"/>
      <c r="F289" s="7" t="n"/>
      <c r="G289" s="13" t="n"/>
      <c r="H289" s="14" t="n"/>
      <c r="I289" s="7" t="n"/>
      <c r="J289" s="7" t="n"/>
      <c r="K289" s="15">
        <f>IF($D289="","",$D289-N($E289))</f>
        <v/>
      </c>
      <c r="L289" s="16">
        <f>IF(N($D289)=0,"",N($E289)/$D289)</f>
        <v/>
      </c>
      <c r="M289" s="16">
        <f>IF(OR($K289="",N($K289)=0),"",N($F289)/$K289)</f>
        <v/>
      </c>
      <c r="N289" s="17">
        <f>IF(OR($K289="",N($G289)=0),"",$K289/$G289)</f>
        <v/>
      </c>
      <c r="O289" s="16">
        <f>IF(N($I289)=0,"",N($J289)/$I289)</f>
        <v/>
      </c>
    </row>
    <row r="290">
      <c r="A290" s="5" t="n"/>
      <c r="B290" s="4" t="n"/>
      <c r="C290" s="4" t="n"/>
      <c r="D290" s="7" t="n"/>
      <c r="E290" s="7" t="n"/>
      <c r="F290" s="7" t="n"/>
      <c r="G290" s="13" t="n"/>
      <c r="H290" s="14" t="n"/>
      <c r="I290" s="7" t="n"/>
      <c r="J290" s="7" t="n"/>
      <c r="K290" s="15">
        <f>IF($D290="","",$D290-N($E290))</f>
        <v/>
      </c>
      <c r="L290" s="16">
        <f>IF(N($D290)=0,"",N($E290)/$D290)</f>
        <v/>
      </c>
      <c r="M290" s="16">
        <f>IF(OR($K290="",N($K290)=0),"",N($F290)/$K290)</f>
        <v/>
      </c>
      <c r="N290" s="17">
        <f>IF(OR($K290="",N($G290)=0),"",$K290/$G290)</f>
        <v/>
      </c>
      <c r="O290" s="16">
        <f>IF(N($I290)=0,"",N($J290)/$I290)</f>
        <v/>
      </c>
    </row>
    <row r="291">
      <c r="A291" s="5" t="n"/>
      <c r="B291" s="4" t="n"/>
      <c r="C291" s="4" t="n"/>
      <c r="D291" s="7" t="n"/>
      <c r="E291" s="7" t="n"/>
      <c r="F291" s="7" t="n"/>
      <c r="G291" s="13" t="n"/>
      <c r="H291" s="14" t="n"/>
      <c r="I291" s="7" t="n"/>
      <c r="J291" s="7" t="n"/>
      <c r="K291" s="15">
        <f>IF($D291="","",$D291-N($E291))</f>
        <v/>
      </c>
      <c r="L291" s="16">
        <f>IF(N($D291)=0,"",N($E291)/$D291)</f>
        <v/>
      </c>
      <c r="M291" s="16">
        <f>IF(OR($K291="",N($K291)=0),"",N($F291)/$K291)</f>
        <v/>
      </c>
      <c r="N291" s="17">
        <f>IF(OR($K291="",N($G291)=0),"",$K291/$G291)</f>
        <v/>
      </c>
      <c r="O291" s="16">
        <f>IF(N($I291)=0,"",N($J291)/$I291)</f>
        <v/>
      </c>
    </row>
    <row r="292">
      <c r="A292" s="5" t="n"/>
      <c r="B292" s="4" t="n"/>
      <c r="C292" s="4" t="n"/>
      <c r="D292" s="7" t="n"/>
      <c r="E292" s="7" t="n"/>
      <c r="F292" s="7" t="n"/>
      <c r="G292" s="13" t="n"/>
      <c r="H292" s="14" t="n"/>
      <c r="I292" s="7" t="n"/>
      <c r="J292" s="7" t="n"/>
      <c r="K292" s="15">
        <f>IF($D292="","",$D292-N($E292))</f>
        <v/>
      </c>
      <c r="L292" s="16">
        <f>IF(N($D292)=0,"",N($E292)/$D292)</f>
        <v/>
      </c>
      <c r="M292" s="16">
        <f>IF(OR($K292="",N($K292)=0),"",N($F292)/$K292)</f>
        <v/>
      </c>
      <c r="N292" s="17">
        <f>IF(OR($K292="",N($G292)=0),"",$K292/$G292)</f>
        <v/>
      </c>
      <c r="O292" s="16">
        <f>IF(N($I292)=0,"",N($J292)/$I292)</f>
        <v/>
      </c>
    </row>
    <row r="293">
      <c r="A293" s="5" t="n"/>
      <c r="B293" s="4" t="n"/>
      <c r="C293" s="4" t="n"/>
      <c r="D293" s="7" t="n"/>
      <c r="E293" s="7" t="n"/>
      <c r="F293" s="7" t="n"/>
      <c r="G293" s="13" t="n"/>
      <c r="H293" s="14" t="n"/>
      <c r="I293" s="7" t="n"/>
      <c r="J293" s="7" t="n"/>
      <c r="K293" s="15">
        <f>IF($D293="","",$D293-N($E293))</f>
        <v/>
      </c>
      <c r="L293" s="16">
        <f>IF(N($D293)=0,"",N($E293)/$D293)</f>
        <v/>
      </c>
      <c r="M293" s="16">
        <f>IF(OR($K293="",N($K293)=0),"",N($F293)/$K293)</f>
        <v/>
      </c>
      <c r="N293" s="17">
        <f>IF(OR($K293="",N($G293)=0),"",$K293/$G293)</f>
        <v/>
      </c>
      <c r="O293" s="16">
        <f>IF(N($I293)=0,"",N($J293)/$I293)</f>
        <v/>
      </c>
    </row>
    <row r="294">
      <c r="A294" s="5" t="n"/>
      <c r="B294" s="4" t="n"/>
      <c r="C294" s="4" t="n"/>
      <c r="D294" s="7" t="n"/>
      <c r="E294" s="7" t="n"/>
      <c r="F294" s="7" t="n"/>
      <c r="G294" s="13" t="n"/>
      <c r="H294" s="14" t="n"/>
      <c r="I294" s="7" t="n"/>
      <c r="J294" s="7" t="n"/>
      <c r="K294" s="15">
        <f>IF($D294="","",$D294-N($E294))</f>
        <v/>
      </c>
      <c r="L294" s="16">
        <f>IF(N($D294)=0,"",N($E294)/$D294)</f>
        <v/>
      </c>
      <c r="M294" s="16">
        <f>IF(OR($K294="",N($K294)=0),"",N($F294)/$K294)</f>
        <v/>
      </c>
      <c r="N294" s="17">
        <f>IF(OR($K294="",N($G294)=0),"",$K294/$G294)</f>
        <v/>
      </c>
      <c r="O294" s="16">
        <f>IF(N($I294)=0,"",N($J294)/$I294)</f>
        <v/>
      </c>
    </row>
    <row r="295">
      <c r="A295" s="5" t="n"/>
      <c r="B295" s="4" t="n"/>
      <c r="C295" s="4" t="n"/>
      <c r="D295" s="7" t="n"/>
      <c r="E295" s="7" t="n"/>
      <c r="F295" s="7" t="n"/>
      <c r="G295" s="13" t="n"/>
      <c r="H295" s="14" t="n"/>
      <c r="I295" s="7" t="n"/>
      <c r="J295" s="7" t="n"/>
      <c r="K295" s="15">
        <f>IF($D295="","",$D295-N($E295))</f>
        <v/>
      </c>
      <c r="L295" s="16">
        <f>IF(N($D295)=0,"",N($E295)/$D295)</f>
        <v/>
      </c>
      <c r="M295" s="16">
        <f>IF(OR($K295="",N($K295)=0),"",N($F295)/$K295)</f>
        <v/>
      </c>
      <c r="N295" s="17">
        <f>IF(OR($K295="",N($G295)=0),"",$K295/$G295)</f>
        <v/>
      </c>
      <c r="O295" s="16">
        <f>IF(N($I295)=0,"",N($J295)/$I295)</f>
        <v/>
      </c>
    </row>
    <row r="296">
      <c r="A296" s="5" t="n"/>
      <c r="B296" s="4" t="n"/>
      <c r="C296" s="4" t="n"/>
      <c r="D296" s="7" t="n"/>
      <c r="E296" s="7" t="n"/>
      <c r="F296" s="7" t="n"/>
      <c r="G296" s="13" t="n"/>
      <c r="H296" s="14" t="n"/>
      <c r="I296" s="7" t="n"/>
      <c r="J296" s="7" t="n"/>
      <c r="K296" s="15">
        <f>IF($D296="","",$D296-N($E296))</f>
        <v/>
      </c>
      <c r="L296" s="16">
        <f>IF(N($D296)=0,"",N($E296)/$D296)</f>
        <v/>
      </c>
      <c r="M296" s="16">
        <f>IF(OR($K296="",N($K296)=0),"",N($F296)/$K296)</f>
        <v/>
      </c>
      <c r="N296" s="17">
        <f>IF(OR($K296="",N($G296)=0),"",$K296/$G296)</f>
        <v/>
      </c>
      <c r="O296" s="16">
        <f>IF(N($I296)=0,"",N($J296)/$I296)</f>
        <v/>
      </c>
    </row>
    <row r="297">
      <c r="A297" s="5" t="n"/>
      <c r="B297" s="4" t="n"/>
      <c r="C297" s="4" t="n"/>
      <c r="D297" s="7" t="n"/>
      <c r="E297" s="7" t="n"/>
      <c r="F297" s="7" t="n"/>
      <c r="G297" s="13" t="n"/>
      <c r="H297" s="14" t="n"/>
      <c r="I297" s="7" t="n"/>
      <c r="J297" s="7" t="n"/>
      <c r="K297" s="15">
        <f>IF($D297="","",$D297-N($E297))</f>
        <v/>
      </c>
      <c r="L297" s="16">
        <f>IF(N($D297)=0,"",N($E297)/$D297)</f>
        <v/>
      </c>
      <c r="M297" s="16">
        <f>IF(OR($K297="",N($K297)=0),"",N($F297)/$K297)</f>
        <v/>
      </c>
      <c r="N297" s="17">
        <f>IF(OR($K297="",N($G297)=0),"",$K297/$G297)</f>
        <v/>
      </c>
      <c r="O297" s="16">
        <f>IF(N($I297)=0,"",N($J297)/$I297)</f>
        <v/>
      </c>
    </row>
    <row r="298">
      <c r="A298" s="5" t="n"/>
      <c r="B298" s="4" t="n"/>
      <c r="C298" s="4" t="n"/>
      <c r="D298" s="7" t="n"/>
      <c r="E298" s="7" t="n"/>
      <c r="F298" s="7" t="n"/>
      <c r="G298" s="13" t="n"/>
      <c r="H298" s="14" t="n"/>
      <c r="I298" s="7" t="n"/>
      <c r="J298" s="7" t="n"/>
      <c r="K298" s="15">
        <f>IF($D298="","",$D298-N($E298))</f>
        <v/>
      </c>
      <c r="L298" s="16">
        <f>IF(N($D298)=0,"",N($E298)/$D298)</f>
        <v/>
      </c>
      <c r="M298" s="16">
        <f>IF(OR($K298="",N($K298)=0),"",N($F298)/$K298)</f>
        <v/>
      </c>
      <c r="N298" s="17">
        <f>IF(OR($K298="",N($G298)=0),"",$K298/$G298)</f>
        <v/>
      </c>
      <c r="O298" s="16">
        <f>IF(N($I298)=0,"",N($J298)/$I298)</f>
        <v/>
      </c>
    </row>
    <row r="299">
      <c r="A299" s="5" t="n"/>
      <c r="B299" s="4" t="n"/>
      <c r="C299" s="4" t="n"/>
      <c r="D299" s="7" t="n"/>
      <c r="E299" s="7" t="n"/>
      <c r="F299" s="7" t="n"/>
      <c r="G299" s="13" t="n"/>
      <c r="H299" s="14" t="n"/>
      <c r="I299" s="7" t="n"/>
      <c r="J299" s="7" t="n"/>
      <c r="K299" s="15">
        <f>IF($D299="","",$D299-N($E299))</f>
        <v/>
      </c>
      <c r="L299" s="16">
        <f>IF(N($D299)=0,"",N($E299)/$D299)</f>
        <v/>
      </c>
      <c r="M299" s="16">
        <f>IF(OR($K299="",N($K299)=0),"",N($F299)/$K299)</f>
        <v/>
      </c>
      <c r="N299" s="17">
        <f>IF(OR($K299="",N($G299)=0),"",$K299/$G299)</f>
        <v/>
      </c>
      <c r="O299" s="16">
        <f>IF(N($I299)=0,"",N($J299)/$I299)</f>
        <v/>
      </c>
    </row>
    <row r="300">
      <c r="A300" s="5" t="n"/>
      <c r="B300" s="4" t="n"/>
      <c r="C300" s="4" t="n"/>
      <c r="D300" s="7" t="n"/>
      <c r="E300" s="7" t="n"/>
      <c r="F300" s="7" t="n"/>
      <c r="G300" s="13" t="n"/>
      <c r="H300" s="14" t="n"/>
      <c r="I300" s="7" t="n"/>
      <c r="J300" s="7" t="n"/>
      <c r="K300" s="15">
        <f>IF($D300="","",$D300-N($E300))</f>
        <v/>
      </c>
      <c r="L300" s="16">
        <f>IF(N($D300)=0,"",N($E300)/$D300)</f>
        <v/>
      </c>
      <c r="M300" s="16">
        <f>IF(OR($K300="",N($K300)=0),"",N($F300)/$K300)</f>
        <v/>
      </c>
      <c r="N300" s="17">
        <f>IF(OR($K300="",N($G300)=0),"",$K300/$G300)</f>
        <v/>
      </c>
      <c r="O300" s="16">
        <f>IF(N($I300)=0,"",N($J300)/$I300)</f>
        <v/>
      </c>
    </row>
    <row r="301">
      <c r="A301" s="5" t="n"/>
      <c r="B301" s="4" t="n"/>
      <c r="C301" s="4" t="n"/>
      <c r="D301" s="7" t="n"/>
      <c r="E301" s="7" t="n"/>
      <c r="F301" s="7" t="n"/>
      <c r="G301" s="13" t="n"/>
      <c r="H301" s="14" t="n"/>
      <c r="I301" s="7" t="n"/>
      <c r="J301" s="7" t="n"/>
      <c r="K301" s="15">
        <f>IF($D301="","",$D301-N($E301))</f>
        <v/>
      </c>
      <c r="L301" s="16">
        <f>IF(N($D301)=0,"",N($E301)/$D301)</f>
        <v/>
      </c>
      <c r="M301" s="16">
        <f>IF(OR($K301="",N($K301)=0),"",N($F301)/$K301)</f>
        <v/>
      </c>
      <c r="N301" s="17">
        <f>IF(OR($K301="",N($G301)=0),"",$K301/$G301)</f>
        <v/>
      </c>
      <c r="O301" s="16">
        <f>IF(N($I301)=0,"",N($J301)/$I301)</f>
        <v/>
      </c>
    </row>
    <row r="302">
      <c r="A302" s="5" t="n"/>
      <c r="B302" s="4" t="n"/>
      <c r="C302" s="4" t="n"/>
      <c r="D302" s="7" t="n"/>
      <c r="E302" s="7" t="n"/>
      <c r="F302" s="7" t="n"/>
      <c r="G302" s="13" t="n"/>
      <c r="H302" s="14" t="n"/>
      <c r="I302" s="7" t="n"/>
      <c r="J302" s="7" t="n"/>
      <c r="K302" s="15">
        <f>IF($D302="","",$D302-N($E302))</f>
        <v/>
      </c>
      <c r="L302" s="16">
        <f>IF(N($D302)=0,"",N($E302)/$D302)</f>
        <v/>
      </c>
      <c r="M302" s="16">
        <f>IF(OR($K302="",N($K302)=0),"",N($F302)/$K302)</f>
        <v/>
      </c>
      <c r="N302" s="17">
        <f>IF(OR($K302="",N($G302)=0),"",$K302/$G302)</f>
        <v/>
      </c>
      <c r="O302" s="16">
        <f>IF(N($I302)=0,"",N($J302)/$I302)</f>
        <v/>
      </c>
    </row>
    <row r="303">
      <c r="A303" s="5" t="n"/>
      <c r="B303" s="4" t="n"/>
      <c r="C303" s="4" t="n"/>
      <c r="D303" s="7" t="n"/>
      <c r="E303" s="7" t="n"/>
      <c r="F303" s="7" t="n"/>
      <c r="G303" s="13" t="n"/>
      <c r="H303" s="14" t="n"/>
      <c r="I303" s="7" t="n"/>
      <c r="J303" s="7" t="n"/>
      <c r="K303" s="15">
        <f>IF($D303="","",$D303-N($E303))</f>
        <v/>
      </c>
      <c r="L303" s="16">
        <f>IF(N($D303)=0,"",N($E303)/$D303)</f>
        <v/>
      </c>
      <c r="M303" s="16">
        <f>IF(OR($K303="",N($K303)=0),"",N($F303)/$K303)</f>
        <v/>
      </c>
      <c r="N303" s="17">
        <f>IF(OR($K303="",N($G303)=0),"",$K303/$G303)</f>
        <v/>
      </c>
      <c r="O303" s="16">
        <f>IF(N($I303)=0,"",N($J303)/$I303)</f>
        <v/>
      </c>
    </row>
    <row r="304">
      <c r="A304" s="5" t="n"/>
      <c r="B304" s="4" t="n"/>
      <c r="C304" s="4" t="n"/>
      <c r="D304" s="7" t="n"/>
      <c r="E304" s="7" t="n"/>
      <c r="F304" s="7" t="n"/>
      <c r="G304" s="13" t="n"/>
      <c r="H304" s="14" t="n"/>
      <c r="I304" s="7" t="n"/>
      <c r="J304" s="7" t="n"/>
      <c r="K304" s="15">
        <f>IF($D304="","",$D304-N($E304))</f>
        <v/>
      </c>
      <c r="L304" s="16">
        <f>IF(N($D304)=0,"",N($E304)/$D304)</f>
        <v/>
      </c>
      <c r="M304" s="16">
        <f>IF(OR($K304="",N($K304)=0),"",N($F304)/$K304)</f>
        <v/>
      </c>
      <c r="N304" s="17">
        <f>IF(OR($K304="",N($G304)=0),"",$K304/$G304)</f>
        <v/>
      </c>
      <c r="O304" s="16">
        <f>IF(N($I304)=0,"",N($J304)/$I304)</f>
        <v/>
      </c>
    </row>
    <row r="305">
      <c r="A305" s="5" t="n"/>
      <c r="B305" s="4" t="n"/>
      <c r="C305" s="4" t="n"/>
      <c r="D305" s="7" t="n"/>
      <c r="E305" s="7" t="n"/>
      <c r="F305" s="7" t="n"/>
      <c r="G305" s="13" t="n"/>
      <c r="H305" s="14" t="n"/>
      <c r="I305" s="7" t="n"/>
      <c r="J305" s="7" t="n"/>
      <c r="K305" s="15">
        <f>IF($D305="","",$D305-N($E305))</f>
        <v/>
      </c>
      <c r="L305" s="16">
        <f>IF(N($D305)=0,"",N($E305)/$D305)</f>
        <v/>
      </c>
      <c r="M305" s="16">
        <f>IF(OR($K305="",N($K305)=0),"",N($F305)/$K305)</f>
        <v/>
      </c>
      <c r="N305" s="17">
        <f>IF(OR($K305="",N($G305)=0),"",$K305/$G305)</f>
        <v/>
      </c>
      <c r="O305" s="16">
        <f>IF(N($I305)=0,"",N($J305)/$I305)</f>
        <v/>
      </c>
    </row>
    <row r="306">
      <c r="A306" s="5" t="n"/>
      <c r="B306" s="4" t="n"/>
      <c r="C306" s="4" t="n"/>
      <c r="D306" s="7" t="n"/>
      <c r="E306" s="7" t="n"/>
      <c r="F306" s="7" t="n"/>
      <c r="G306" s="13" t="n"/>
      <c r="H306" s="14" t="n"/>
      <c r="I306" s="7" t="n"/>
      <c r="J306" s="7" t="n"/>
      <c r="K306" s="15">
        <f>IF($D306="","",$D306-N($E306))</f>
        <v/>
      </c>
      <c r="L306" s="16">
        <f>IF(N($D306)=0,"",N($E306)/$D306)</f>
        <v/>
      </c>
      <c r="M306" s="16">
        <f>IF(OR($K306="",N($K306)=0),"",N($F306)/$K306)</f>
        <v/>
      </c>
      <c r="N306" s="17">
        <f>IF(OR($K306="",N($G306)=0),"",$K306/$G306)</f>
        <v/>
      </c>
      <c r="O306" s="16">
        <f>IF(N($I306)=0,"",N($J306)/$I306)</f>
        <v/>
      </c>
    </row>
    <row r="307">
      <c r="A307" s="5" t="n"/>
      <c r="B307" s="4" t="n"/>
      <c r="C307" s="4" t="n"/>
      <c r="D307" s="7" t="n"/>
      <c r="E307" s="7" t="n"/>
      <c r="F307" s="7" t="n"/>
      <c r="G307" s="13" t="n"/>
      <c r="H307" s="14" t="n"/>
      <c r="I307" s="7" t="n"/>
      <c r="J307" s="7" t="n"/>
      <c r="K307" s="15">
        <f>IF($D307="","",$D307-N($E307))</f>
        <v/>
      </c>
      <c r="L307" s="16">
        <f>IF(N($D307)=0,"",N($E307)/$D307)</f>
        <v/>
      </c>
      <c r="M307" s="16">
        <f>IF(OR($K307="",N($K307)=0),"",N($F307)/$K307)</f>
        <v/>
      </c>
      <c r="N307" s="17">
        <f>IF(OR($K307="",N($G307)=0),"",$K307/$G307)</f>
        <v/>
      </c>
      <c r="O307" s="16">
        <f>IF(N($I307)=0,"",N($J307)/$I307)</f>
        <v/>
      </c>
    </row>
    <row r="308">
      <c r="A308" s="5" t="n"/>
      <c r="B308" s="4" t="n"/>
      <c r="C308" s="4" t="n"/>
      <c r="D308" s="7" t="n"/>
      <c r="E308" s="7" t="n"/>
      <c r="F308" s="7" t="n"/>
      <c r="G308" s="13" t="n"/>
      <c r="H308" s="14" t="n"/>
      <c r="I308" s="7" t="n"/>
      <c r="J308" s="7" t="n"/>
      <c r="K308" s="15">
        <f>IF($D308="","",$D308-N($E308))</f>
        <v/>
      </c>
      <c r="L308" s="16">
        <f>IF(N($D308)=0,"",N($E308)/$D308)</f>
        <v/>
      </c>
      <c r="M308" s="16">
        <f>IF(OR($K308="",N($K308)=0),"",N($F308)/$K308)</f>
        <v/>
      </c>
      <c r="N308" s="17">
        <f>IF(OR($K308="",N($G308)=0),"",$K308/$G308)</f>
        <v/>
      </c>
      <c r="O308" s="16">
        <f>IF(N($I308)=0,"",N($J308)/$I308)</f>
        <v/>
      </c>
    </row>
    <row r="309">
      <c r="A309" s="5" t="n"/>
      <c r="B309" s="4" t="n"/>
      <c r="C309" s="4" t="n"/>
      <c r="D309" s="7" t="n"/>
      <c r="E309" s="7" t="n"/>
      <c r="F309" s="7" t="n"/>
      <c r="G309" s="13" t="n"/>
      <c r="H309" s="14" t="n"/>
      <c r="I309" s="7" t="n"/>
      <c r="J309" s="7" t="n"/>
      <c r="K309" s="15">
        <f>IF($D309="","",$D309-N($E309))</f>
        <v/>
      </c>
      <c r="L309" s="16">
        <f>IF(N($D309)=0,"",N($E309)/$D309)</f>
        <v/>
      </c>
      <c r="M309" s="16">
        <f>IF(OR($K309="",N($K309)=0),"",N($F309)/$K309)</f>
        <v/>
      </c>
      <c r="N309" s="17">
        <f>IF(OR($K309="",N($G309)=0),"",$K309/$G309)</f>
        <v/>
      </c>
      <c r="O309" s="16">
        <f>IF(N($I309)=0,"",N($J309)/$I309)</f>
        <v/>
      </c>
    </row>
    <row r="310">
      <c r="A310" s="5" t="n"/>
      <c r="B310" s="4" t="n"/>
      <c r="C310" s="4" t="n"/>
      <c r="D310" s="7" t="n"/>
      <c r="E310" s="7" t="n"/>
      <c r="F310" s="7" t="n"/>
      <c r="G310" s="13" t="n"/>
      <c r="H310" s="14" t="n"/>
      <c r="I310" s="7" t="n"/>
      <c r="J310" s="7" t="n"/>
      <c r="K310" s="15">
        <f>IF($D310="","",$D310-N($E310))</f>
        <v/>
      </c>
      <c r="L310" s="16">
        <f>IF(N($D310)=0,"",N($E310)/$D310)</f>
        <v/>
      </c>
      <c r="M310" s="16">
        <f>IF(OR($K310="",N($K310)=0),"",N($F310)/$K310)</f>
        <v/>
      </c>
      <c r="N310" s="17">
        <f>IF(OR($K310="",N($G310)=0),"",$K310/$G310)</f>
        <v/>
      </c>
      <c r="O310" s="16">
        <f>IF(N($I310)=0,"",N($J310)/$I310)</f>
        <v/>
      </c>
    </row>
    <row r="311">
      <c r="A311" s="5" t="n"/>
      <c r="B311" s="4" t="n"/>
      <c r="C311" s="4" t="n"/>
      <c r="D311" s="7" t="n"/>
      <c r="E311" s="7" t="n"/>
      <c r="F311" s="7" t="n"/>
      <c r="G311" s="13" t="n"/>
      <c r="H311" s="14" t="n"/>
      <c r="I311" s="7" t="n"/>
      <c r="J311" s="7" t="n"/>
      <c r="K311" s="15">
        <f>IF($D311="","",$D311-N($E311))</f>
        <v/>
      </c>
      <c r="L311" s="16">
        <f>IF(N($D311)=0,"",N($E311)/$D311)</f>
        <v/>
      </c>
      <c r="M311" s="16">
        <f>IF(OR($K311="",N($K311)=0),"",N($F311)/$K311)</f>
        <v/>
      </c>
      <c r="N311" s="17">
        <f>IF(OR($K311="",N($G311)=0),"",$K311/$G311)</f>
        <v/>
      </c>
      <c r="O311" s="16">
        <f>IF(N($I311)=0,"",N($J311)/$I311)</f>
        <v/>
      </c>
    </row>
    <row r="312">
      <c r="A312" s="5" t="n"/>
      <c r="B312" s="4" t="n"/>
      <c r="C312" s="4" t="n"/>
      <c r="D312" s="7" t="n"/>
      <c r="E312" s="7" t="n"/>
      <c r="F312" s="7" t="n"/>
      <c r="G312" s="13" t="n"/>
      <c r="H312" s="14" t="n"/>
      <c r="I312" s="7" t="n"/>
      <c r="J312" s="7" t="n"/>
      <c r="K312" s="15">
        <f>IF($D312="","",$D312-N($E312))</f>
        <v/>
      </c>
      <c r="L312" s="16">
        <f>IF(N($D312)=0,"",N($E312)/$D312)</f>
        <v/>
      </c>
      <c r="M312" s="16">
        <f>IF(OR($K312="",N($K312)=0),"",N($F312)/$K312)</f>
        <v/>
      </c>
      <c r="N312" s="17">
        <f>IF(OR($K312="",N($G312)=0),"",$K312/$G312)</f>
        <v/>
      </c>
      <c r="O312" s="16">
        <f>IF(N($I312)=0,"",N($J312)/$I312)</f>
        <v/>
      </c>
    </row>
    <row r="313">
      <c r="A313" s="5" t="n"/>
      <c r="B313" s="4" t="n"/>
      <c r="C313" s="4" t="n"/>
      <c r="D313" s="7" t="n"/>
      <c r="E313" s="7" t="n"/>
      <c r="F313" s="7" t="n"/>
      <c r="G313" s="13" t="n"/>
      <c r="H313" s="14" t="n"/>
      <c r="I313" s="7" t="n"/>
      <c r="J313" s="7" t="n"/>
      <c r="K313" s="15">
        <f>IF($D313="","",$D313-N($E313))</f>
        <v/>
      </c>
      <c r="L313" s="16">
        <f>IF(N($D313)=0,"",N($E313)/$D313)</f>
        <v/>
      </c>
      <c r="M313" s="16">
        <f>IF(OR($K313="",N($K313)=0),"",N($F313)/$K313)</f>
        <v/>
      </c>
      <c r="N313" s="17">
        <f>IF(OR($K313="",N($G313)=0),"",$K313/$G313)</f>
        <v/>
      </c>
      <c r="O313" s="16">
        <f>IF(N($I313)=0,"",N($J313)/$I313)</f>
        <v/>
      </c>
    </row>
    <row r="314">
      <c r="A314" s="5" t="n"/>
      <c r="B314" s="4" t="n"/>
      <c r="C314" s="4" t="n"/>
      <c r="D314" s="7" t="n"/>
      <c r="E314" s="7" t="n"/>
      <c r="F314" s="7" t="n"/>
      <c r="G314" s="13" t="n"/>
      <c r="H314" s="14" t="n"/>
      <c r="I314" s="7" t="n"/>
      <c r="J314" s="7" t="n"/>
      <c r="K314" s="15">
        <f>IF($D314="","",$D314-N($E314))</f>
        <v/>
      </c>
      <c r="L314" s="16">
        <f>IF(N($D314)=0,"",N($E314)/$D314)</f>
        <v/>
      </c>
      <c r="M314" s="16">
        <f>IF(OR($K314="",N($K314)=0),"",N($F314)/$K314)</f>
        <v/>
      </c>
      <c r="N314" s="17">
        <f>IF(OR($K314="",N($G314)=0),"",$K314/$G314)</f>
        <v/>
      </c>
      <c r="O314" s="16">
        <f>IF(N($I314)=0,"",N($J314)/$I314)</f>
        <v/>
      </c>
    </row>
    <row r="315">
      <c r="A315" s="5" t="n"/>
      <c r="B315" s="4" t="n"/>
      <c r="C315" s="4" t="n"/>
      <c r="D315" s="7" t="n"/>
      <c r="E315" s="7" t="n"/>
      <c r="F315" s="7" t="n"/>
      <c r="G315" s="13" t="n"/>
      <c r="H315" s="14" t="n"/>
      <c r="I315" s="7" t="n"/>
      <c r="J315" s="7" t="n"/>
      <c r="K315" s="15">
        <f>IF($D315="","",$D315-N($E315))</f>
        <v/>
      </c>
      <c r="L315" s="16">
        <f>IF(N($D315)=0,"",N($E315)/$D315)</f>
        <v/>
      </c>
      <c r="M315" s="16">
        <f>IF(OR($K315="",N($K315)=0),"",N($F315)/$K315)</f>
        <v/>
      </c>
      <c r="N315" s="17">
        <f>IF(OR($K315="",N($G315)=0),"",$K315/$G315)</f>
        <v/>
      </c>
      <c r="O315" s="16">
        <f>IF(N($I315)=0,"",N($J315)/$I315)</f>
        <v/>
      </c>
    </row>
    <row r="316">
      <c r="A316" s="5" t="n"/>
      <c r="B316" s="4" t="n"/>
      <c r="C316" s="4" t="n"/>
      <c r="D316" s="7" t="n"/>
      <c r="E316" s="7" t="n"/>
      <c r="F316" s="7" t="n"/>
      <c r="G316" s="13" t="n"/>
      <c r="H316" s="14" t="n"/>
      <c r="I316" s="7" t="n"/>
      <c r="J316" s="7" t="n"/>
      <c r="K316" s="15">
        <f>IF($D316="","",$D316-N($E316))</f>
        <v/>
      </c>
      <c r="L316" s="16">
        <f>IF(N($D316)=0,"",N($E316)/$D316)</f>
        <v/>
      </c>
      <c r="M316" s="16">
        <f>IF(OR($K316="",N($K316)=0),"",N($F316)/$K316)</f>
        <v/>
      </c>
      <c r="N316" s="17">
        <f>IF(OR($K316="",N($G316)=0),"",$K316/$G316)</f>
        <v/>
      </c>
      <c r="O316" s="16">
        <f>IF(N($I316)=0,"",N($J316)/$I316)</f>
        <v/>
      </c>
    </row>
    <row r="317">
      <c r="A317" s="5" t="n"/>
      <c r="B317" s="4" t="n"/>
      <c r="C317" s="4" t="n"/>
      <c r="D317" s="7" t="n"/>
      <c r="E317" s="7" t="n"/>
      <c r="F317" s="7" t="n"/>
      <c r="G317" s="13" t="n"/>
      <c r="H317" s="14" t="n"/>
      <c r="I317" s="7" t="n"/>
      <c r="J317" s="7" t="n"/>
      <c r="K317" s="15">
        <f>IF($D317="","",$D317-N($E317))</f>
        <v/>
      </c>
      <c r="L317" s="16">
        <f>IF(N($D317)=0,"",N($E317)/$D317)</f>
        <v/>
      </c>
      <c r="M317" s="16">
        <f>IF(OR($K317="",N($K317)=0),"",N($F317)/$K317)</f>
        <v/>
      </c>
      <c r="N317" s="17">
        <f>IF(OR($K317="",N($G317)=0),"",$K317/$G317)</f>
        <v/>
      </c>
      <c r="O317" s="16">
        <f>IF(N($I317)=0,"",N($J317)/$I317)</f>
        <v/>
      </c>
    </row>
    <row r="318">
      <c r="A318" s="5" t="n"/>
      <c r="B318" s="4" t="n"/>
      <c r="C318" s="4" t="n"/>
      <c r="D318" s="7" t="n"/>
      <c r="E318" s="7" t="n"/>
      <c r="F318" s="7" t="n"/>
      <c r="G318" s="13" t="n"/>
      <c r="H318" s="14" t="n"/>
      <c r="I318" s="7" t="n"/>
      <c r="J318" s="7" t="n"/>
      <c r="K318" s="15">
        <f>IF($D318="","",$D318-N($E318))</f>
        <v/>
      </c>
      <c r="L318" s="16">
        <f>IF(N($D318)=0,"",N($E318)/$D318)</f>
        <v/>
      </c>
      <c r="M318" s="16">
        <f>IF(OR($K318="",N($K318)=0),"",N($F318)/$K318)</f>
        <v/>
      </c>
      <c r="N318" s="17">
        <f>IF(OR($K318="",N($G318)=0),"",$K318/$G318)</f>
        <v/>
      </c>
      <c r="O318" s="16">
        <f>IF(N($I318)=0,"",N($J318)/$I318)</f>
        <v/>
      </c>
    </row>
    <row r="319">
      <c r="A319" s="5" t="n"/>
      <c r="B319" s="4" t="n"/>
      <c r="C319" s="4" t="n"/>
      <c r="D319" s="7" t="n"/>
      <c r="E319" s="7" t="n"/>
      <c r="F319" s="7" t="n"/>
      <c r="G319" s="13" t="n"/>
      <c r="H319" s="14" t="n"/>
      <c r="I319" s="7" t="n"/>
      <c r="J319" s="7" t="n"/>
      <c r="K319" s="15">
        <f>IF($D319="","",$D319-N($E319))</f>
        <v/>
      </c>
      <c r="L319" s="16">
        <f>IF(N($D319)=0,"",N($E319)/$D319)</f>
        <v/>
      </c>
      <c r="M319" s="16">
        <f>IF(OR($K319="",N($K319)=0),"",N($F319)/$K319)</f>
        <v/>
      </c>
      <c r="N319" s="17">
        <f>IF(OR($K319="",N($G319)=0),"",$K319/$G319)</f>
        <v/>
      </c>
      <c r="O319" s="16">
        <f>IF(N($I319)=0,"",N($J319)/$I319)</f>
        <v/>
      </c>
    </row>
    <row r="320">
      <c r="A320" s="5" t="n"/>
      <c r="B320" s="4" t="n"/>
      <c r="C320" s="4" t="n"/>
      <c r="D320" s="7" t="n"/>
      <c r="E320" s="7" t="n"/>
      <c r="F320" s="7" t="n"/>
      <c r="G320" s="13" t="n"/>
      <c r="H320" s="14" t="n"/>
      <c r="I320" s="7" t="n"/>
      <c r="J320" s="7" t="n"/>
      <c r="K320" s="15">
        <f>IF($D320="","",$D320-N($E320))</f>
        <v/>
      </c>
      <c r="L320" s="16">
        <f>IF(N($D320)=0,"",N($E320)/$D320)</f>
        <v/>
      </c>
      <c r="M320" s="16">
        <f>IF(OR($K320="",N($K320)=0),"",N($F320)/$K320)</f>
        <v/>
      </c>
      <c r="N320" s="17">
        <f>IF(OR($K320="",N($G320)=0),"",$K320/$G320)</f>
        <v/>
      </c>
      <c r="O320" s="16">
        <f>IF(N($I320)=0,"",N($J320)/$I320)</f>
        <v/>
      </c>
    </row>
    <row r="321">
      <c r="A321" s="5" t="n"/>
      <c r="B321" s="4" t="n"/>
      <c r="C321" s="4" t="n"/>
      <c r="D321" s="7" t="n"/>
      <c r="E321" s="7" t="n"/>
      <c r="F321" s="7" t="n"/>
      <c r="G321" s="13" t="n"/>
      <c r="H321" s="14" t="n"/>
      <c r="I321" s="7" t="n"/>
      <c r="J321" s="7" t="n"/>
      <c r="K321" s="15">
        <f>IF($D321="","",$D321-N($E321))</f>
        <v/>
      </c>
      <c r="L321" s="16">
        <f>IF(N($D321)=0,"",N($E321)/$D321)</f>
        <v/>
      </c>
      <c r="M321" s="16">
        <f>IF(OR($K321="",N($K321)=0),"",N($F321)/$K321)</f>
        <v/>
      </c>
      <c r="N321" s="17">
        <f>IF(OR($K321="",N($G321)=0),"",$K321/$G321)</f>
        <v/>
      </c>
      <c r="O321" s="16">
        <f>IF(N($I321)=0,"",N($J321)/$I321)</f>
        <v/>
      </c>
    </row>
    <row r="322">
      <c r="A322" s="5" t="n"/>
      <c r="B322" s="4" t="n"/>
      <c r="C322" s="4" t="n"/>
      <c r="D322" s="7" t="n"/>
      <c r="E322" s="7" t="n"/>
      <c r="F322" s="7" t="n"/>
      <c r="G322" s="13" t="n"/>
      <c r="H322" s="14" t="n"/>
      <c r="I322" s="7" t="n"/>
      <c r="J322" s="7" t="n"/>
      <c r="K322" s="15">
        <f>IF($D322="","",$D322-N($E322))</f>
        <v/>
      </c>
      <c r="L322" s="16">
        <f>IF(N($D322)=0,"",N($E322)/$D322)</f>
        <v/>
      </c>
      <c r="M322" s="16">
        <f>IF(OR($K322="",N($K322)=0),"",N($F322)/$K322)</f>
        <v/>
      </c>
      <c r="N322" s="17">
        <f>IF(OR($K322="",N($G322)=0),"",$K322/$G322)</f>
        <v/>
      </c>
      <c r="O322" s="16">
        <f>IF(N($I322)=0,"",N($J322)/$I322)</f>
        <v/>
      </c>
    </row>
    <row r="323">
      <c r="A323" s="5" t="n"/>
      <c r="B323" s="4" t="n"/>
      <c r="C323" s="4" t="n"/>
      <c r="D323" s="7" t="n"/>
      <c r="E323" s="7" t="n"/>
      <c r="F323" s="7" t="n"/>
      <c r="G323" s="13" t="n"/>
      <c r="H323" s="14" t="n"/>
      <c r="I323" s="7" t="n"/>
      <c r="J323" s="7" t="n"/>
      <c r="K323" s="15">
        <f>IF($D323="","",$D323-N($E323))</f>
        <v/>
      </c>
      <c r="L323" s="16">
        <f>IF(N($D323)=0,"",N($E323)/$D323)</f>
        <v/>
      </c>
      <c r="M323" s="16">
        <f>IF(OR($K323="",N($K323)=0),"",N($F323)/$K323)</f>
        <v/>
      </c>
      <c r="N323" s="17">
        <f>IF(OR($K323="",N($G323)=0),"",$K323/$G323)</f>
        <v/>
      </c>
      <c r="O323" s="16">
        <f>IF(N($I323)=0,"",N($J323)/$I323)</f>
        <v/>
      </c>
    </row>
    <row r="324">
      <c r="A324" s="5" t="n"/>
      <c r="B324" s="4" t="n"/>
      <c r="C324" s="4" t="n"/>
      <c r="D324" s="7" t="n"/>
      <c r="E324" s="7" t="n"/>
      <c r="F324" s="7" t="n"/>
      <c r="G324" s="13" t="n"/>
      <c r="H324" s="14" t="n"/>
      <c r="I324" s="7" t="n"/>
      <c r="J324" s="7" t="n"/>
      <c r="K324" s="15">
        <f>IF($D324="","",$D324-N($E324))</f>
        <v/>
      </c>
      <c r="L324" s="16">
        <f>IF(N($D324)=0,"",N($E324)/$D324)</f>
        <v/>
      </c>
      <c r="M324" s="16">
        <f>IF(OR($K324="",N($K324)=0),"",N($F324)/$K324)</f>
        <v/>
      </c>
      <c r="N324" s="17">
        <f>IF(OR($K324="",N($G324)=0),"",$K324/$G324)</f>
        <v/>
      </c>
      <c r="O324" s="16">
        <f>IF(N($I324)=0,"",N($J324)/$I324)</f>
        <v/>
      </c>
    </row>
    <row r="325">
      <c r="A325" s="5" t="n"/>
      <c r="B325" s="4" t="n"/>
      <c r="C325" s="4" t="n"/>
      <c r="D325" s="7" t="n"/>
      <c r="E325" s="7" t="n"/>
      <c r="F325" s="7" t="n"/>
      <c r="G325" s="13" t="n"/>
      <c r="H325" s="14" t="n"/>
      <c r="I325" s="7" t="n"/>
      <c r="J325" s="7" t="n"/>
      <c r="K325" s="15">
        <f>IF($D325="","",$D325-N($E325))</f>
        <v/>
      </c>
      <c r="L325" s="16">
        <f>IF(N($D325)=0,"",N($E325)/$D325)</f>
        <v/>
      </c>
      <c r="M325" s="16">
        <f>IF(OR($K325="",N($K325)=0),"",N($F325)/$K325)</f>
        <v/>
      </c>
      <c r="N325" s="17">
        <f>IF(OR($K325="",N($G325)=0),"",$K325/$G325)</f>
        <v/>
      </c>
      <c r="O325" s="16">
        <f>IF(N($I325)=0,"",N($J325)/$I325)</f>
        <v/>
      </c>
    </row>
    <row r="326">
      <c r="A326" s="5" t="n"/>
      <c r="B326" s="4" t="n"/>
      <c r="C326" s="4" t="n"/>
      <c r="D326" s="7" t="n"/>
      <c r="E326" s="7" t="n"/>
      <c r="F326" s="7" t="n"/>
      <c r="G326" s="13" t="n"/>
      <c r="H326" s="14" t="n"/>
      <c r="I326" s="7" t="n"/>
      <c r="J326" s="7" t="n"/>
      <c r="K326" s="15">
        <f>IF($D326="","",$D326-N($E326))</f>
        <v/>
      </c>
      <c r="L326" s="16">
        <f>IF(N($D326)=0,"",N($E326)/$D326)</f>
        <v/>
      </c>
      <c r="M326" s="16">
        <f>IF(OR($K326="",N($K326)=0),"",N($F326)/$K326)</f>
        <v/>
      </c>
      <c r="N326" s="17">
        <f>IF(OR($K326="",N($G326)=0),"",$K326/$G326)</f>
        <v/>
      </c>
      <c r="O326" s="16">
        <f>IF(N($I326)=0,"",N($J326)/$I326)</f>
        <v/>
      </c>
    </row>
    <row r="327">
      <c r="A327" s="5" t="n"/>
      <c r="B327" s="4" t="n"/>
      <c r="C327" s="4" t="n"/>
      <c r="D327" s="7" t="n"/>
      <c r="E327" s="7" t="n"/>
      <c r="F327" s="7" t="n"/>
      <c r="G327" s="13" t="n"/>
      <c r="H327" s="14" t="n"/>
      <c r="I327" s="7" t="n"/>
      <c r="J327" s="7" t="n"/>
      <c r="K327" s="15">
        <f>IF($D327="","",$D327-N($E327))</f>
        <v/>
      </c>
      <c r="L327" s="16">
        <f>IF(N($D327)=0,"",N($E327)/$D327)</f>
        <v/>
      </c>
      <c r="M327" s="16">
        <f>IF(OR($K327="",N($K327)=0),"",N($F327)/$K327)</f>
        <v/>
      </c>
      <c r="N327" s="17">
        <f>IF(OR($K327="",N($G327)=0),"",$K327/$G327)</f>
        <v/>
      </c>
      <c r="O327" s="16">
        <f>IF(N($I327)=0,"",N($J327)/$I327)</f>
        <v/>
      </c>
    </row>
    <row r="328">
      <c r="A328" s="5" t="n"/>
      <c r="B328" s="4" t="n"/>
      <c r="C328" s="4" t="n"/>
      <c r="D328" s="7" t="n"/>
      <c r="E328" s="7" t="n"/>
      <c r="F328" s="7" t="n"/>
      <c r="G328" s="13" t="n"/>
      <c r="H328" s="14" t="n"/>
      <c r="I328" s="7" t="n"/>
      <c r="J328" s="7" t="n"/>
      <c r="K328" s="15">
        <f>IF($D328="","",$D328-N($E328))</f>
        <v/>
      </c>
      <c r="L328" s="16">
        <f>IF(N($D328)=0,"",N($E328)/$D328)</f>
        <v/>
      </c>
      <c r="M328" s="16">
        <f>IF(OR($K328="",N($K328)=0),"",N($F328)/$K328)</f>
        <v/>
      </c>
      <c r="N328" s="17">
        <f>IF(OR($K328="",N($G328)=0),"",$K328/$G328)</f>
        <v/>
      </c>
      <c r="O328" s="16">
        <f>IF(N($I328)=0,"",N($J328)/$I328)</f>
        <v/>
      </c>
    </row>
    <row r="329">
      <c r="A329" s="5" t="n"/>
      <c r="B329" s="4" t="n"/>
      <c r="C329" s="4" t="n"/>
      <c r="D329" s="7" t="n"/>
      <c r="E329" s="7" t="n"/>
      <c r="F329" s="7" t="n"/>
      <c r="G329" s="13" t="n"/>
      <c r="H329" s="14" t="n"/>
      <c r="I329" s="7" t="n"/>
      <c r="J329" s="7" t="n"/>
      <c r="K329" s="15">
        <f>IF($D329="","",$D329-N($E329))</f>
        <v/>
      </c>
      <c r="L329" s="16">
        <f>IF(N($D329)=0,"",N($E329)/$D329)</f>
        <v/>
      </c>
      <c r="M329" s="16">
        <f>IF(OR($K329="",N($K329)=0),"",N($F329)/$K329)</f>
        <v/>
      </c>
      <c r="N329" s="17">
        <f>IF(OR($K329="",N($G329)=0),"",$K329/$G329)</f>
        <v/>
      </c>
      <c r="O329" s="16">
        <f>IF(N($I329)=0,"",N($J329)/$I329)</f>
        <v/>
      </c>
    </row>
    <row r="330">
      <c r="A330" s="5" t="n"/>
      <c r="B330" s="4" t="n"/>
      <c r="C330" s="4" t="n"/>
      <c r="D330" s="7" t="n"/>
      <c r="E330" s="7" t="n"/>
      <c r="F330" s="7" t="n"/>
      <c r="G330" s="13" t="n"/>
      <c r="H330" s="14" t="n"/>
      <c r="I330" s="7" t="n"/>
      <c r="J330" s="7" t="n"/>
      <c r="K330" s="15">
        <f>IF($D330="","",$D330-N($E330))</f>
        <v/>
      </c>
      <c r="L330" s="16">
        <f>IF(N($D330)=0,"",N($E330)/$D330)</f>
        <v/>
      </c>
      <c r="M330" s="16">
        <f>IF(OR($K330="",N($K330)=0),"",N($F330)/$K330)</f>
        <v/>
      </c>
      <c r="N330" s="17">
        <f>IF(OR($K330="",N($G330)=0),"",$K330/$G330)</f>
        <v/>
      </c>
      <c r="O330" s="16">
        <f>IF(N($I330)=0,"",N($J330)/$I330)</f>
        <v/>
      </c>
    </row>
    <row r="331">
      <c r="A331" s="5" t="n"/>
      <c r="B331" s="4" t="n"/>
      <c r="C331" s="4" t="n"/>
      <c r="D331" s="7" t="n"/>
      <c r="E331" s="7" t="n"/>
      <c r="F331" s="7" t="n"/>
      <c r="G331" s="13" t="n"/>
      <c r="H331" s="14" t="n"/>
      <c r="I331" s="7" t="n"/>
      <c r="J331" s="7" t="n"/>
      <c r="K331" s="15">
        <f>IF($D331="","",$D331-N($E331))</f>
        <v/>
      </c>
      <c r="L331" s="16">
        <f>IF(N($D331)=0,"",N($E331)/$D331)</f>
        <v/>
      </c>
      <c r="M331" s="16">
        <f>IF(OR($K331="",N($K331)=0),"",N($F331)/$K331)</f>
        <v/>
      </c>
      <c r="N331" s="17">
        <f>IF(OR($K331="",N($G331)=0),"",$K331/$G331)</f>
        <v/>
      </c>
      <c r="O331" s="16">
        <f>IF(N($I331)=0,"",N($J331)/$I331)</f>
        <v/>
      </c>
    </row>
    <row r="332">
      <c r="A332" s="5" t="n"/>
      <c r="B332" s="4" t="n"/>
      <c r="C332" s="4" t="n"/>
      <c r="D332" s="7" t="n"/>
      <c r="E332" s="7" t="n"/>
      <c r="F332" s="7" t="n"/>
      <c r="G332" s="13" t="n"/>
      <c r="H332" s="14" t="n"/>
      <c r="I332" s="7" t="n"/>
      <c r="J332" s="7" t="n"/>
      <c r="K332" s="15">
        <f>IF($D332="","",$D332-N($E332))</f>
        <v/>
      </c>
      <c r="L332" s="16">
        <f>IF(N($D332)=0,"",N($E332)/$D332)</f>
        <v/>
      </c>
      <c r="M332" s="16">
        <f>IF(OR($K332="",N($K332)=0),"",N($F332)/$K332)</f>
        <v/>
      </c>
      <c r="N332" s="17">
        <f>IF(OR($K332="",N($G332)=0),"",$K332/$G332)</f>
        <v/>
      </c>
      <c r="O332" s="16">
        <f>IF(N($I332)=0,"",N($J332)/$I332)</f>
        <v/>
      </c>
    </row>
    <row r="333">
      <c r="A333" s="5" t="n"/>
      <c r="B333" s="4" t="n"/>
      <c r="C333" s="4" t="n"/>
      <c r="D333" s="7" t="n"/>
      <c r="E333" s="7" t="n"/>
      <c r="F333" s="7" t="n"/>
      <c r="G333" s="13" t="n"/>
      <c r="H333" s="14" t="n"/>
      <c r="I333" s="7" t="n"/>
      <c r="J333" s="7" t="n"/>
      <c r="K333" s="15">
        <f>IF($D333="","",$D333-N($E333))</f>
        <v/>
      </c>
      <c r="L333" s="16">
        <f>IF(N($D333)=0,"",N($E333)/$D333)</f>
        <v/>
      </c>
      <c r="M333" s="16">
        <f>IF(OR($K333="",N($K333)=0),"",N($F333)/$K333)</f>
        <v/>
      </c>
      <c r="N333" s="17">
        <f>IF(OR($K333="",N($G333)=0),"",$K333/$G333)</f>
        <v/>
      </c>
      <c r="O333" s="16">
        <f>IF(N($I333)=0,"",N($J333)/$I333)</f>
        <v/>
      </c>
    </row>
    <row r="334">
      <c r="A334" s="5" t="n"/>
      <c r="B334" s="4" t="n"/>
      <c r="C334" s="4" t="n"/>
      <c r="D334" s="7" t="n"/>
      <c r="E334" s="7" t="n"/>
      <c r="F334" s="7" t="n"/>
      <c r="G334" s="13" t="n"/>
      <c r="H334" s="14" t="n"/>
      <c r="I334" s="7" t="n"/>
      <c r="J334" s="7" t="n"/>
      <c r="K334" s="15">
        <f>IF($D334="","",$D334-N($E334))</f>
        <v/>
      </c>
      <c r="L334" s="16">
        <f>IF(N($D334)=0,"",N($E334)/$D334)</f>
        <v/>
      </c>
      <c r="M334" s="16">
        <f>IF(OR($K334="",N($K334)=0),"",N($F334)/$K334)</f>
        <v/>
      </c>
      <c r="N334" s="17">
        <f>IF(OR($K334="",N($G334)=0),"",$K334/$G334)</f>
        <v/>
      </c>
      <c r="O334" s="16">
        <f>IF(N($I334)=0,"",N($J334)/$I334)</f>
        <v/>
      </c>
    </row>
    <row r="335">
      <c r="A335" s="5" t="n"/>
      <c r="B335" s="4" t="n"/>
      <c r="C335" s="4" t="n"/>
      <c r="D335" s="7" t="n"/>
      <c r="E335" s="7" t="n"/>
      <c r="F335" s="7" t="n"/>
      <c r="G335" s="13" t="n"/>
      <c r="H335" s="14" t="n"/>
      <c r="I335" s="7" t="n"/>
      <c r="J335" s="7" t="n"/>
      <c r="K335" s="15">
        <f>IF($D335="","",$D335-N($E335))</f>
        <v/>
      </c>
      <c r="L335" s="16">
        <f>IF(N($D335)=0,"",N($E335)/$D335)</f>
        <v/>
      </c>
      <c r="M335" s="16">
        <f>IF(OR($K335="",N($K335)=0),"",N($F335)/$K335)</f>
        <v/>
      </c>
      <c r="N335" s="17">
        <f>IF(OR($K335="",N($G335)=0),"",$K335/$G335)</f>
        <v/>
      </c>
      <c r="O335" s="16">
        <f>IF(N($I335)=0,"",N($J335)/$I335)</f>
        <v/>
      </c>
    </row>
    <row r="336">
      <c r="A336" s="5" t="n"/>
      <c r="B336" s="4" t="n"/>
      <c r="C336" s="4" t="n"/>
      <c r="D336" s="7" t="n"/>
      <c r="E336" s="7" t="n"/>
      <c r="F336" s="7" t="n"/>
      <c r="G336" s="13" t="n"/>
      <c r="H336" s="14" t="n"/>
      <c r="I336" s="7" t="n"/>
      <c r="J336" s="7" t="n"/>
      <c r="K336" s="15">
        <f>IF($D336="","",$D336-N($E336))</f>
        <v/>
      </c>
      <c r="L336" s="16">
        <f>IF(N($D336)=0,"",N($E336)/$D336)</f>
        <v/>
      </c>
      <c r="M336" s="16">
        <f>IF(OR($K336="",N($K336)=0),"",N($F336)/$K336)</f>
        <v/>
      </c>
      <c r="N336" s="17">
        <f>IF(OR($K336="",N($G336)=0),"",$K336/$G336)</f>
        <v/>
      </c>
      <c r="O336" s="16">
        <f>IF(N($I336)=0,"",N($J336)/$I336)</f>
        <v/>
      </c>
    </row>
    <row r="337">
      <c r="A337" s="5" t="n"/>
      <c r="B337" s="4" t="n"/>
      <c r="C337" s="4" t="n"/>
      <c r="D337" s="7" t="n"/>
      <c r="E337" s="7" t="n"/>
      <c r="F337" s="7" t="n"/>
      <c r="G337" s="13" t="n"/>
      <c r="H337" s="14" t="n"/>
      <c r="I337" s="7" t="n"/>
      <c r="J337" s="7" t="n"/>
      <c r="K337" s="15">
        <f>IF($D337="","",$D337-N($E337))</f>
        <v/>
      </c>
      <c r="L337" s="16">
        <f>IF(N($D337)=0,"",N($E337)/$D337)</f>
        <v/>
      </c>
      <c r="M337" s="16">
        <f>IF(OR($K337="",N($K337)=0),"",N($F337)/$K337)</f>
        <v/>
      </c>
      <c r="N337" s="17">
        <f>IF(OR($K337="",N($G337)=0),"",$K337/$G337)</f>
        <v/>
      </c>
      <c r="O337" s="16">
        <f>IF(N($I337)=0,"",N($J337)/$I337)</f>
        <v/>
      </c>
    </row>
    <row r="338">
      <c r="A338" s="5" t="n"/>
      <c r="B338" s="4" t="n"/>
      <c r="C338" s="4" t="n"/>
      <c r="D338" s="7" t="n"/>
      <c r="E338" s="7" t="n"/>
      <c r="F338" s="7" t="n"/>
      <c r="G338" s="13" t="n"/>
      <c r="H338" s="14" t="n"/>
      <c r="I338" s="7" t="n"/>
      <c r="J338" s="7" t="n"/>
      <c r="K338" s="15">
        <f>IF($D338="","",$D338-N($E338))</f>
        <v/>
      </c>
      <c r="L338" s="16">
        <f>IF(N($D338)=0,"",N($E338)/$D338)</f>
        <v/>
      </c>
      <c r="M338" s="16">
        <f>IF(OR($K338="",N($K338)=0),"",N($F338)/$K338)</f>
        <v/>
      </c>
      <c r="N338" s="17">
        <f>IF(OR($K338="",N($G338)=0),"",$K338/$G338)</f>
        <v/>
      </c>
      <c r="O338" s="16">
        <f>IF(N($I338)=0,"",N($J338)/$I338)</f>
        <v/>
      </c>
    </row>
    <row r="339">
      <c r="A339" s="5" t="n"/>
      <c r="B339" s="4" t="n"/>
      <c r="C339" s="4" t="n"/>
      <c r="D339" s="7" t="n"/>
      <c r="E339" s="7" t="n"/>
      <c r="F339" s="7" t="n"/>
      <c r="G339" s="13" t="n"/>
      <c r="H339" s="14" t="n"/>
      <c r="I339" s="7" t="n"/>
      <c r="J339" s="7" t="n"/>
      <c r="K339" s="15">
        <f>IF($D339="","",$D339-N($E339))</f>
        <v/>
      </c>
      <c r="L339" s="16">
        <f>IF(N($D339)=0,"",N($E339)/$D339)</f>
        <v/>
      </c>
      <c r="M339" s="16">
        <f>IF(OR($K339="",N($K339)=0),"",N($F339)/$K339)</f>
        <v/>
      </c>
      <c r="N339" s="17">
        <f>IF(OR($K339="",N($G339)=0),"",$K339/$G339)</f>
        <v/>
      </c>
      <c r="O339" s="16">
        <f>IF(N($I339)=0,"",N($J339)/$I339)</f>
        <v/>
      </c>
    </row>
    <row r="340">
      <c r="A340" s="5" t="n"/>
      <c r="B340" s="4" t="n"/>
      <c r="C340" s="4" t="n"/>
      <c r="D340" s="7" t="n"/>
      <c r="E340" s="7" t="n"/>
      <c r="F340" s="7" t="n"/>
      <c r="G340" s="13" t="n"/>
      <c r="H340" s="14" t="n"/>
      <c r="I340" s="7" t="n"/>
      <c r="J340" s="7" t="n"/>
      <c r="K340" s="15">
        <f>IF($D340="","",$D340-N($E340))</f>
        <v/>
      </c>
      <c r="L340" s="16">
        <f>IF(N($D340)=0,"",N($E340)/$D340)</f>
        <v/>
      </c>
      <c r="M340" s="16">
        <f>IF(OR($K340="",N($K340)=0),"",N($F340)/$K340)</f>
        <v/>
      </c>
      <c r="N340" s="17">
        <f>IF(OR($K340="",N($G340)=0),"",$K340/$G340)</f>
        <v/>
      </c>
      <c r="O340" s="16">
        <f>IF(N($I340)=0,"",N($J340)/$I340)</f>
        <v/>
      </c>
    </row>
    <row r="341">
      <c r="A341" s="5" t="n"/>
      <c r="B341" s="4" t="n"/>
      <c r="C341" s="4" t="n"/>
      <c r="D341" s="7" t="n"/>
      <c r="E341" s="7" t="n"/>
      <c r="F341" s="7" t="n"/>
      <c r="G341" s="13" t="n"/>
      <c r="H341" s="14" t="n"/>
      <c r="I341" s="7" t="n"/>
      <c r="J341" s="7" t="n"/>
      <c r="K341" s="15">
        <f>IF($D341="","",$D341-N($E341))</f>
        <v/>
      </c>
      <c r="L341" s="16">
        <f>IF(N($D341)=0,"",N($E341)/$D341)</f>
        <v/>
      </c>
      <c r="M341" s="16">
        <f>IF(OR($K341="",N($K341)=0),"",N($F341)/$K341)</f>
        <v/>
      </c>
      <c r="N341" s="17">
        <f>IF(OR($K341="",N($G341)=0),"",$K341/$G341)</f>
        <v/>
      </c>
      <c r="O341" s="16">
        <f>IF(N($I341)=0,"",N($J341)/$I341)</f>
        <v/>
      </c>
    </row>
    <row r="342">
      <c r="A342" s="5" t="n"/>
      <c r="B342" s="4" t="n"/>
      <c r="C342" s="4" t="n"/>
      <c r="D342" s="7" t="n"/>
      <c r="E342" s="7" t="n"/>
      <c r="F342" s="7" t="n"/>
      <c r="G342" s="13" t="n"/>
      <c r="H342" s="14" t="n"/>
      <c r="I342" s="7" t="n"/>
      <c r="J342" s="7" t="n"/>
      <c r="K342" s="15">
        <f>IF($D342="","",$D342-N($E342))</f>
        <v/>
      </c>
      <c r="L342" s="16">
        <f>IF(N($D342)=0,"",N($E342)/$D342)</f>
        <v/>
      </c>
      <c r="M342" s="16">
        <f>IF(OR($K342="",N($K342)=0),"",N($F342)/$K342)</f>
        <v/>
      </c>
      <c r="N342" s="17">
        <f>IF(OR($K342="",N($G342)=0),"",$K342/$G342)</f>
        <v/>
      </c>
      <c r="O342" s="16">
        <f>IF(N($I342)=0,"",N($J342)/$I342)</f>
        <v/>
      </c>
    </row>
    <row r="343">
      <c r="A343" s="5" t="n"/>
      <c r="B343" s="4" t="n"/>
      <c r="C343" s="4" t="n"/>
      <c r="D343" s="7" t="n"/>
      <c r="E343" s="7" t="n"/>
      <c r="F343" s="7" t="n"/>
      <c r="G343" s="13" t="n"/>
      <c r="H343" s="14" t="n"/>
      <c r="I343" s="7" t="n"/>
      <c r="J343" s="7" t="n"/>
      <c r="K343" s="15">
        <f>IF($D343="","",$D343-N($E343))</f>
        <v/>
      </c>
      <c r="L343" s="16">
        <f>IF(N($D343)=0,"",N($E343)/$D343)</f>
        <v/>
      </c>
      <c r="M343" s="16">
        <f>IF(OR($K343="",N($K343)=0),"",N($F343)/$K343)</f>
        <v/>
      </c>
      <c r="N343" s="17">
        <f>IF(OR($K343="",N($G343)=0),"",$K343/$G343)</f>
        <v/>
      </c>
      <c r="O343" s="16">
        <f>IF(N($I343)=0,"",N($J343)/$I343)</f>
        <v/>
      </c>
    </row>
    <row r="344">
      <c r="A344" s="5" t="n"/>
      <c r="B344" s="4" t="n"/>
      <c r="C344" s="4" t="n"/>
      <c r="D344" s="7" t="n"/>
      <c r="E344" s="7" t="n"/>
      <c r="F344" s="7" t="n"/>
      <c r="G344" s="13" t="n"/>
      <c r="H344" s="14" t="n"/>
      <c r="I344" s="7" t="n"/>
      <c r="J344" s="7" t="n"/>
      <c r="K344" s="15">
        <f>IF($D344="","",$D344-N($E344))</f>
        <v/>
      </c>
      <c r="L344" s="16">
        <f>IF(N($D344)=0,"",N($E344)/$D344)</f>
        <v/>
      </c>
      <c r="M344" s="16">
        <f>IF(OR($K344="",N($K344)=0),"",N($F344)/$K344)</f>
        <v/>
      </c>
      <c r="N344" s="17">
        <f>IF(OR($K344="",N($G344)=0),"",$K344/$G344)</f>
        <v/>
      </c>
      <c r="O344" s="16">
        <f>IF(N($I344)=0,"",N($J344)/$I344)</f>
        <v/>
      </c>
    </row>
    <row r="345">
      <c r="A345" s="5" t="n"/>
      <c r="B345" s="4" t="n"/>
      <c r="C345" s="4" t="n"/>
      <c r="D345" s="7" t="n"/>
      <c r="E345" s="7" t="n"/>
      <c r="F345" s="7" t="n"/>
      <c r="G345" s="13" t="n"/>
      <c r="H345" s="14" t="n"/>
      <c r="I345" s="7" t="n"/>
      <c r="J345" s="7" t="n"/>
      <c r="K345" s="15">
        <f>IF($D345="","",$D345-N($E345))</f>
        <v/>
      </c>
      <c r="L345" s="16">
        <f>IF(N($D345)=0,"",N($E345)/$D345)</f>
        <v/>
      </c>
      <c r="M345" s="16">
        <f>IF(OR($K345="",N($K345)=0),"",N($F345)/$K345)</f>
        <v/>
      </c>
      <c r="N345" s="17">
        <f>IF(OR($K345="",N($G345)=0),"",$K345/$G345)</f>
        <v/>
      </c>
      <c r="O345" s="16">
        <f>IF(N($I345)=0,"",N($J345)/$I345)</f>
        <v/>
      </c>
    </row>
    <row r="346">
      <c r="A346" s="5" t="n"/>
      <c r="B346" s="4" t="n"/>
      <c r="C346" s="4" t="n"/>
      <c r="D346" s="7" t="n"/>
      <c r="E346" s="7" t="n"/>
      <c r="F346" s="7" t="n"/>
      <c r="G346" s="13" t="n"/>
      <c r="H346" s="14" t="n"/>
      <c r="I346" s="7" t="n"/>
      <c r="J346" s="7" t="n"/>
      <c r="K346" s="15">
        <f>IF($D346="","",$D346-N($E346))</f>
        <v/>
      </c>
      <c r="L346" s="16">
        <f>IF(N($D346)=0,"",N($E346)/$D346)</f>
        <v/>
      </c>
      <c r="M346" s="16">
        <f>IF(OR($K346="",N($K346)=0),"",N($F346)/$K346)</f>
        <v/>
      </c>
      <c r="N346" s="17">
        <f>IF(OR($K346="",N($G346)=0),"",$K346/$G346)</f>
        <v/>
      </c>
      <c r="O346" s="16">
        <f>IF(N($I346)=0,"",N($J346)/$I346)</f>
        <v/>
      </c>
    </row>
    <row r="347">
      <c r="A347" s="5" t="n"/>
      <c r="B347" s="4" t="n"/>
      <c r="C347" s="4" t="n"/>
      <c r="D347" s="7" t="n"/>
      <c r="E347" s="7" t="n"/>
      <c r="F347" s="7" t="n"/>
      <c r="G347" s="13" t="n"/>
      <c r="H347" s="14" t="n"/>
      <c r="I347" s="7" t="n"/>
      <c r="J347" s="7" t="n"/>
      <c r="K347" s="15">
        <f>IF($D347="","",$D347-N($E347))</f>
        <v/>
      </c>
      <c r="L347" s="16">
        <f>IF(N($D347)=0,"",N($E347)/$D347)</f>
        <v/>
      </c>
      <c r="M347" s="16">
        <f>IF(OR($K347="",N($K347)=0),"",N($F347)/$K347)</f>
        <v/>
      </c>
      <c r="N347" s="17">
        <f>IF(OR($K347="",N($G347)=0),"",$K347/$G347)</f>
        <v/>
      </c>
      <c r="O347" s="16">
        <f>IF(N($I347)=0,"",N($J347)/$I347)</f>
        <v/>
      </c>
    </row>
    <row r="348">
      <c r="A348" s="5" t="n"/>
      <c r="B348" s="4" t="n"/>
      <c r="C348" s="4" t="n"/>
      <c r="D348" s="7" t="n"/>
      <c r="E348" s="7" t="n"/>
      <c r="F348" s="7" t="n"/>
      <c r="G348" s="13" t="n"/>
      <c r="H348" s="14" t="n"/>
      <c r="I348" s="7" t="n"/>
      <c r="J348" s="7" t="n"/>
      <c r="K348" s="15">
        <f>IF($D348="","",$D348-N($E348))</f>
        <v/>
      </c>
      <c r="L348" s="16">
        <f>IF(N($D348)=0,"",N($E348)/$D348)</f>
        <v/>
      </c>
      <c r="M348" s="16">
        <f>IF(OR($K348="",N($K348)=0),"",N($F348)/$K348)</f>
        <v/>
      </c>
      <c r="N348" s="17">
        <f>IF(OR($K348="",N($G348)=0),"",$K348/$G348)</f>
        <v/>
      </c>
      <c r="O348" s="16">
        <f>IF(N($I348)=0,"",N($J348)/$I348)</f>
        <v/>
      </c>
    </row>
    <row r="349">
      <c r="A349" s="5" t="n"/>
      <c r="B349" s="4" t="n"/>
      <c r="C349" s="4" t="n"/>
      <c r="D349" s="7" t="n"/>
      <c r="E349" s="7" t="n"/>
      <c r="F349" s="7" t="n"/>
      <c r="G349" s="13" t="n"/>
      <c r="H349" s="14" t="n"/>
      <c r="I349" s="7" t="n"/>
      <c r="J349" s="7" t="n"/>
      <c r="K349" s="15">
        <f>IF($D349="","",$D349-N($E349))</f>
        <v/>
      </c>
      <c r="L349" s="16">
        <f>IF(N($D349)=0,"",N($E349)/$D349)</f>
        <v/>
      </c>
      <c r="M349" s="16">
        <f>IF(OR($K349="",N($K349)=0),"",N($F349)/$K349)</f>
        <v/>
      </c>
      <c r="N349" s="17">
        <f>IF(OR($K349="",N($G349)=0),"",$K349/$G349)</f>
        <v/>
      </c>
      <c r="O349" s="16">
        <f>IF(N($I349)=0,"",N($J349)/$I349)</f>
        <v/>
      </c>
    </row>
    <row r="350">
      <c r="A350" s="5" t="n"/>
      <c r="B350" s="4" t="n"/>
      <c r="C350" s="4" t="n"/>
      <c r="D350" s="7" t="n"/>
      <c r="E350" s="7" t="n"/>
      <c r="F350" s="7" t="n"/>
      <c r="G350" s="13" t="n"/>
      <c r="H350" s="14" t="n"/>
      <c r="I350" s="7" t="n"/>
      <c r="J350" s="7" t="n"/>
      <c r="K350" s="15">
        <f>IF($D350="","",$D350-N($E350))</f>
        <v/>
      </c>
      <c r="L350" s="16">
        <f>IF(N($D350)=0,"",N($E350)/$D350)</f>
        <v/>
      </c>
      <c r="M350" s="16">
        <f>IF(OR($K350="",N($K350)=0),"",N($F350)/$K350)</f>
        <v/>
      </c>
      <c r="N350" s="17">
        <f>IF(OR($K350="",N($G350)=0),"",$K350/$G350)</f>
        <v/>
      </c>
      <c r="O350" s="16">
        <f>IF(N($I350)=0,"",N($J350)/$I350)</f>
        <v/>
      </c>
    </row>
    <row r="351">
      <c r="A351" s="5" t="n"/>
      <c r="B351" s="4" t="n"/>
      <c r="C351" s="4" t="n"/>
      <c r="D351" s="7" t="n"/>
      <c r="E351" s="7" t="n"/>
      <c r="F351" s="7" t="n"/>
      <c r="G351" s="13" t="n"/>
      <c r="H351" s="14" t="n"/>
      <c r="I351" s="7" t="n"/>
      <c r="J351" s="7" t="n"/>
      <c r="K351" s="15">
        <f>IF($D351="","",$D351-N($E351))</f>
        <v/>
      </c>
      <c r="L351" s="16">
        <f>IF(N($D351)=0,"",N($E351)/$D351)</f>
        <v/>
      </c>
      <c r="M351" s="16">
        <f>IF(OR($K351="",N($K351)=0),"",N($F351)/$K351)</f>
        <v/>
      </c>
      <c r="N351" s="17">
        <f>IF(OR($K351="",N($G351)=0),"",$K351/$G351)</f>
        <v/>
      </c>
      <c r="O351" s="16">
        <f>IF(N($I351)=0,"",N($J351)/$I351)</f>
        <v/>
      </c>
    </row>
    <row r="352">
      <c r="A352" s="5" t="n"/>
      <c r="B352" s="4" t="n"/>
      <c r="C352" s="4" t="n"/>
      <c r="D352" s="7" t="n"/>
      <c r="E352" s="7" t="n"/>
      <c r="F352" s="7" t="n"/>
      <c r="G352" s="13" t="n"/>
      <c r="H352" s="14" t="n"/>
      <c r="I352" s="7" t="n"/>
      <c r="J352" s="7" t="n"/>
      <c r="K352" s="15">
        <f>IF($D352="","",$D352-N($E352))</f>
        <v/>
      </c>
      <c r="L352" s="16">
        <f>IF(N($D352)=0,"",N($E352)/$D352)</f>
        <v/>
      </c>
      <c r="M352" s="16">
        <f>IF(OR($K352="",N($K352)=0),"",N($F352)/$K352)</f>
        <v/>
      </c>
      <c r="N352" s="17">
        <f>IF(OR($K352="",N($G352)=0),"",$K352/$G352)</f>
        <v/>
      </c>
      <c r="O352" s="16">
        <f>IF(N($I352)=0,"",N($J352)/$I352)</f>
        <v/>
      </c>
    </row>
    <row r="353">
      <c r="A353" s="5" t="n"/>
      <c r="B353" s="4" t="n"/>
      <c r="C353" s="4" t="n"/>
      <c r="D353" s="7" t="n"/>
      <c r="E353" s="7" t="n"/>
      <c r="F353" s="7" t="n"/>
      <c r="G353" s="13" t="n"/>
      <c r="H353" s="14" t="n"/>
      <c r="I353" s="7" t="n"/>
      <c r="J353" s="7" t="n"/>
      <c r="K353" s="15">
        <f>IF($D353="","",$D353-N($E353))</f>
        <v/>
      </c>
      <c r="L353" s="16">
        <f>IF(N($D353)=0,"",N($E353)/$D353)</f>
        <v/>
      </c>
      <c r="M353" s="16">
        <f>IF(OR($K353="",N($K353)=0),"",N($F353)/$K353)</f>
        <v/>
      </c>
      <c r="N353" s="17">
        <f>IF(OR($K353="",N($G353)=0),"",$K353/$G353)</f>
        <v/>
      </c>
      <c r="O353" s="16">
        <f>IF(N($I353)=0,"",N($J353)/$I353)</f>
        <v/>
      </c>
    </row>
    <row r="354">
      <c r="A354" s="5" t="n"/>
      <c r="B354" s="4" t="n"/>
      <c r="C354" s="4" t="n"/>
      <c r="D354" s="7" t="n"/>
      <c r="E354" s="7" t="n"/>
      <c r="F354" s="7" t="n"/>
      <c r="G354" s="13" t="n"/>
      <c r="H354" s="14" t="n"/>
      <c r="I354" s="7" t="n"/>
      <c r="J354" s="7" t="n"/>
      <c r="K354" s="15">
        <f>IF($D354="","",$D354-N($E354))</f>
        <v/>
      </c>
      <c r="L354" s="16">
        <f>IF(N($D354)=0,"",N($E354)/$D354)</f>
        <v/>
      </c>
      <c r="M354" s="16">
        <f>IF(OR($K354="",N($K354)=0),"",N($F354)/$K354)</f>
        <v/>
      </c>
      <c r="N354" s="17">
        <f>IF(OR($K354="",N($G354)=0),"",$K354/$G354)</f>
        <v/>
      </c>
      <c r="O354" s="16">
        <f>IF(N($I354)=0,"",N($J354)/$I354)</f>
        <v/>
      </c>
    </row>
    <row r="355">
      <c r="A355" s="5" t="n"/>
      <c r="B355" s="4" t="n"/>
      <c r="C355" s="4" t="n"/>
      <c r="D355" s="7" t="n"/>
      <c r="E355" s="7" t="n"/>
      <c r="F355" s="7" t="n"/>
      <c r="G355" s="13" t="n"/>
      <c r="H355" s="14" t="n"/>
      <c r="I355" s="7" t="n"/>
      <c r="J355" s="7" t="n"/>
      <c r="K355" s="15">
        <f>IF($D355="","",$D355-N($E355))</f>
        <v/>
      </c>
      <c r="L355" s="16">
        <f>IF(N($D355)=0,"",N($E355)/$D355)</f>
        <v/>
      </c>
      <c r="M355" s="16">
        <f>IF(OR($K355="",N($K355)=0),"",N($F355)/$K355)</f>
        <v/>
      </c>
      <c r="N355" s="17">
        <f>IF(OR($K355="",N($G355)=0),"",$K355/$G355)</f>
        <v/>
      </c>
      <c r="O355" s="16">
        <f>IF(N($I355)=0,"",N($J355)/$I355)</f>
        <v/>
      </c>
    </row>
    <row r="356">
      <c r="A356" s="5" t="n"/>
      <c r="B356" s="4" t="n"/>
      <c r="C356" s="4" t="n"/>
      <c r="D356" s="7" t="n"/>
      <c r="E356" s="7" t="n"/>
      <c r="F356" s="7" t="n"/>
      <c r="G356" s="13" t="n"/>
      <c r="H356" s="14" t="n"/>
      <c r="I356" s="7" t="n"/>
      <c r="J356" s="7" t="n"/>
      <c r="K356" s="15">
        <f>IF($D356="","",$D356-N($E356))</f>
        <v/>
      </c>
      <c r="L356" s="16">
        <f>IF(N($D356)=0,"",N($E356)/$D356)</f>
        <v/>
      </c>
      <c r="M356" s="16">
        <f>IF(OR($K356="",N($K356)=0),"",N($F356)/$K356)</f>
        <v/>
      </c>
      <c r="N356" s="17">
        <f>IF(OR($K356="",N($G356)=0),"",$K356/$G356)</f>
        <v/>
      </c>
      <c r="O356" s="16">
        <f>IF(N($I356)=0,"",N($J356)/$I356)</f>
        <v/>
      </c>
    </row>
    <row r="357">
      <c r="A357" s="5" t="n"/>
      <c r="B357" s="4" t="n"/>
      <c r="C357" s="4" t="n"/>
      <c r="D357" s="7" t="n"/>
      <c r="E357" s="7" t="n"/>
      <c r="F357" s="7" t="n"/>
      <c r="G357" s="13" t="n"/>
      <c r="H357" s="14" t="n"/>
      <c r="I357" s="7" t="n"/>
      <c r="J357" s="7" t="n"/>
      <c r="K357" s="15">
        <f>IF($D357="","",$D357-N($E357))</f>
        <v/>
      </c>
      <c r="L357" s="16">
        <f>IF(N($D357)=0,"",N($E357)/$D357)</f>
        <v/>
      </c>
      <c r="M357" s="16">
        <f>IF(OR($K357="",N($K357)=0),"",N($F357)/$K357)</f>
        <v/>
      </c>
      <c r="N357" s="17">
        <f>IF(OR($K357="",N($G357)=0),"",$K357/$G357)</f>
        <v/>
      </c>
      <c r="O357" s="16">
        <f>IF(N($I357)=0,"",N($J357)/$I357)</f>
        <v/>
      </c>
    </row>
    <row r="358">
      <c r="A358" s="5" t="n"/>
      <c r="B358" s="4" t="n"/>
      <c r="C358" s="4" t="n"/>
      <c r="D358" s="7" t="n"/>
      <c r="E358" s="7" t="n"/>
      <c r="F358" s="7" t="n"/>
      <c r="G358" s="13" t="n"/>
      <c r="H358" s="14" t="n"/>
      <c r="I358" s="7" t="n"/>
      <c r="J358" s="7" t="n"/>
      <c r="K358" s="15">
        <f>IF($D358="","",$D358-N($E358))</f>
        <v/>
      </c>
      <c r="L358" s="16">
        <f>IF(N($D358)=0,"",N($E358)/$D358)</f>
        <v/>
      </c>
      <c r="M358" s="16">
        <f>IF(OR($K358="",N($K358)=0),"",N($F358)/$K358)</f>
        <v/>
      </c>
      <c r="N358" s="17">
        <f>IF(OR($K358="",N($G358)=0),"",$K358/$G358)</f>
        <v/>
      </c>
      <c r="O358" s="16">
        <f>IF(N($I358)=0,"",N($J358)/$I358)</f>
        <v/>
      </c>
    </row>
    <row r="359">
      <c r="A359" s="5" t="n"/>
      <c r="B359" s="4" t="n"/>
      <c r="C359" s="4" t="n"/>
      <c r="D359" s="7" t="n"/>
      <c r="E359" s="7" t="n"/>
      <c r="F359" s="7" t="n"/>
      <c r="G359" s="13" t="n"/>
      <c r="H359" s="14" t="n"/>
      <c r="I359" s="7" t="n"/>
      <c r="J359" s="7" t="n"/>
      <c r="K359" s="15">
        <f>IF($D359="","",$D359-N($E359))</f>
        <v/>
      </c>
      <c r="L359" s="16">
        <f>IF(N($D359)=0,"",N($E359)/$D359)</f>
        <v/>
      </c>
      <c r="M359" s="16">
        <f>IF(OR($K359="",N($K359)=0),"",N($F359)/$K359)</f>
        <v/>
      </c>
      <c r="N359" s="17">
        <f>IF(OR($K359="",N($G359)=0),"",$K359/$G359)</f>
        <v/>
      </c>
      <c r="O359" s="16">
        <f>IF(N($I359)=0,"",N($J359)/$I359)</f>
        <v/>
      </c>
    </row>
    <row r="360">
      <c r="A360" s="5" t="n"/>
      <c r="B360" s="4" t="n"/>
      <c r="C360" s="4" t="n"/>
      <c r="D360" s="7" t="n"/>
      <c r="E360" s="7" t="n"/>
      <c r="F360" s="7" t="n"/>
      <c r="G360" s="13" t="n"/>
      <c r="H360" s="14" t="n"/>
      <c r="I360" s="7" t="n"/>
      <c r="J360" s="7" t="n"/>
      <c r="K360" s="15">
        <f>IF($D360="","",$D360-N($E360))</f>
        <v/>
      </c>
      <c r="L360" s="16">
        <f>IF(N($D360)=0,"",N($E360)/$D360)</f>
        <v/>
      </c>
      <c r="M360" s="16">
        <f>IF(OR($K360="",N($K360)=0),"",N($F360)/$K360)</f>
        <v/>
      </c>
      <c r="N360" s="17">
        <f>IF(OR($K360="",N($G360)=0),"",$K360/$G360)</f>
        <v/>
      </c>
      <c r="O360" s="16">
        <f>IF(N($I360)=0,"",N($J360)/$I360)</f>
        <v/>
      </c>
    </row>
    <row r="361">
      <c r="A361" s="5" t="n"/>
      <c r="B361" s="4" t="n"/>
      <c r="C361" s="4" t="n"/>
      <c r="D361" s="7" t="n"/>
      <c r="E361" s="7" t="n"/>
      <c r="F361" s="7" t="n"/>
      <c r="G361" s="13" t="n"/>
      <c r="H361" s="14" t="n"/>
      <c r="I361" s="7" t="n"/>
      <c r="J361" s="7" t="n"/>
      <c r="K361" s="15">
        <f>IF($D361="","",$D361-N($E361))</f>
        <v/>
      </c>
      <c r="L361" s="16">
        <f>IF(N($D361)=0,"",N($E361)/$D361)</f>
        <v/>
      </c>
      <c r="M361" s="16">
        <f>IF(OR($K361="",N($K361)=0),"",N($F361)/$K361)</f>
        <v/>
      </c>
      <c r="N361" s="17">
        <f>IF(OR($K361="",N($G361)=0),"",$K361/$G361)</f>
        <v/>
      </c>
      <c r="O361" s="16">
        <f>IF(N($I361)=0,"",N($J361)/$I361)</f>
        <v/>
      </c>
    </row>
    <row r="362">
      <c r="A362" s="5" t="n"/>
      <c r="B362" s="4" t="n"/>
      <c r="C362" s="4" t="n"/>
      <c r="D362" s="7" t="n"/>
      <c r="E362" s="7" t="n"/>
      <c r="F362" s="7" t="n"/>
      <c r="G362" s="13" t="n"/>
      <c r="H362" s="14" t="n"/>
      <c r="I362" s="7" t="n"/>
      <c r="J362" s="7" t="n"/>
      <c r="K362" s="15">
        <f>IF($D362="","",$D362-N($E362))</f>
        <v/>
      </c>
      <c r="L362" s="16">
        <f>IF(N($D362)=0,"",N($E362)/$D362)</f>
        <v/>
      </c>
      <c r="M362" s="16">
        <f>IF(OR($K362="",N($K362)=0),"",N($F362)/$K362)</f>
        <v/>
      </c>
      <c r="N362" s="17">
        <f>IF(OR($K362="",N($G362)=0),"",$K362/$G362)</f>
        <v/>
      </c>
      <c r="O362" s="16">
        <f>IF(N($I362)=0,"",N($J362)/$I362)</f>
        <v/>
      </c>
    </row>
    <row r="363">
      <c r="A363" s="5" t="n"/>
      <c r="B363" s="4" t="n"/>
      <c r="C363" s="4" t="n"/>
      <c r="D363" s="7" t="n"/>
      <c r="E363" s="7" t="n"/>
      <c r="F363" s="7" t="n"/>
      <c r="G363" s="13" t="n"/>
      <c r="H363" s="14" t="n"/>
      <c r="I363" s="7" t="n"/>
      <c r="J363" s="7" t="n"/>
      <c r="K363" s="15">
        <f>IF($D363="","",$D363-N($E363))</f>
        <v/>
      </c>
      <c r="L363" s="16">
        <f>IF(N($D363)=0,"",N($E363)/$D363)</f>
        <v/>
      </c>
      <c r="M363" s="16">
        <f>IF(OR($K363="",N($K363)=0),"",N($F363)/$K363)</f>
        <v/>
      </c>
      <c r="N363" s="17">
        <f>IF(OR($K363="",N($G363)=0),"",$K363/$G363)</f>
        <v/>
      </c>
      <c r="O363" s="16">
        <f>IF(N($I363)=0,"",N($J363)/$I363)</f>
        <v/>
      </c>
    </row>
    <row r="364">
      <c r="A364" s="5" t="n"/>
      <c r="B364" s="4" t="n"/>
      <c r="C364" s="4" t="n"/>
      <c r="D364" s="7" t="n"/>
      <c r="E364" s="7" t="n"/>
      <c r="F364" s="7" t="n"/>
      <c r="G364" s="13" t="n"/>
      <c r="H364" s="14" t="n"/>
      <c r="I364" s="7" t="n"/>
      <c r="J364" s="7" t="n"/>
      <c r="K364" s="15">
        <f>IF($D364="","",$D364-N($E364))</f>
        <v/>
      </c>
      <c r="L364" s="16">
        <f>IF(N($D364)=0,"",N($E364)/$D364)</f>
        <v/>
      </c>
      <c r="M364" s="16">
        <f>IF(OR($K364="",N($K364)=0),"",N($F364)/$K364)</f>
        <v/>
      </c>
      <c r="N364" s="17">
        <f>IF(OR($K364="",N($G364)=0),"",$K364/$G364)</f>
        <v/>
      </c>
      <c r="O364" s="16">
        <f>IF(N($I364)=0,"",N($J364)/$I364)</f>
        <v/>
      </c>
    </row>
    <row r="365">
      <c r="A365" s="5" t="n"/>
      <c r="B365" s="4" t="n"/>
      <c r="C365" s="4" t="n"/>
      <c r="D365" s="7" t="n"/>
      <c r="E365" s="7" t="n"/>
      <c r="F365" s="7" t="n"/>
      <c r="G365" s="13" t="n"/>
      <c r="H365" s="14" t="n"/>
      <c r="I365" s="7" t="n"/>
      <c r="J365" s="7" t="n"/>
      <c r="K365" s="15">
        <f>IF($D365="","",$D365-N($E365))</f>
        <v/>
      </c>
      <c r="L365" s="16">
        <f>IF(N($D365)=0,"",N($E365)/$D365)</f>
        <v/>
      </c>
      <c r="M365" s="16">
        <f>IF(OR($K365="",N($K365)=0),"",N($F365)/$K365)</f>
        <v/>
      </c>
      <c r="N365" s="17">
        <f>IF(OR($K365="",N($G365)=0),"",$K365/$G365)</f>
        <v/>
      </c>
      <c r="O365" s="16">
        <f>IF(N($I365)=0,"",N($J365)/$I365)</f>
        <v/>
      </c>
    </row>
    <row r="366">
      <c r="A366" s="5" t="n"/>
      <c r="B366" s="4" t="n"/>
      <c r="C366" s="4" t="n"/>
      <c r="D366" s="7" t="n"/>
      <c r="E366" s="7" t="n"/>
      <c r="F366" s="7" t="n"/>
      <c r="G366" s="13" t="n"/>
      <c r="H366" s="14" t="n"/>
      <c r="I366" s="7" t="n"/>
      <c r="J366" s="7" t="n"/>
      <c r="K366" s="15">
        <f>IF($D366="","",$D366-N($E366))</f>
        <v/>
      </c>
      <c r="L366" s="16">
        <f>IF(N($D366)=0,"",N($E366)/$D366)</f>
        <v/>
      </c>
      <c r="M366" s="16">
        <f>IF(OR($K366="",N($K366)=0),"",N($F366)/$K366)</f>
        <v/>
      </c>
      <c r="N366" s="17">
        <f>IF(OR($K366="",N($G366)=0),"",$K366/$G366)</f>
        <v/>
      </c>
      <c r="O366" s="16">
        <f>IF(N($I366)=0,"",N($J366)/$I366)</f>
        <v/>
      </c>
    </row>
    <row r="367">
      <c r="A367" s="5" t="n"/>
      <c r="B367" s="4" t="n"/>
      <c r="C367" s="4" t="n"/>
      <c r="D367" s="7" t="n"/>
      <c r="E367" s="7" t="n"/>
      <c r="F367" s="7" t="n"/>
      <c r="G367" s="13" t="n"/>
      <c r="H367" s="14" t="n"/>
      <c r="I367" s="7" t="n"/>
      <c r="J367" s="7" t="n"/>
      <c r="K367" s="15">
        <f>IF($D367="","",$D367-N($E367))</f>
        <v/>
      </c>
      <c r="L367" s="16">
        <f>IF(N($D367)=0,"",N($E367)/$D367)</f>
        <v/>
      </c>
      <c r="M367" s="16">
        <f>IF(OR($K367="",N($K367)=0),"",N($F367)/$K367)</f>
        <v/>
      </c>
      <c r="N367" s="17">
        <f>IF(OR($K367="",N($G367)=0),"",$K367/$G367)</f>
        <v/>
      </c>
      <c r="O367" s="16">
        <f>IF(N($I367)=0,"",N($J367)/$I367)</f>
        <v/>
      </c>
    </row>
    <row r="368">
      <c r="A368" s="5" t="n"/>
      <c r="B368" s="4" t="n"/>
      <c r="C368" s="4" t="n"/>
      <c r="D368" s="7" t="n"/>
      <c r="E368" s="7" t="n"/>
      <c r="F368" s="7" t="n"/>
      <c r="G368" s="13" t="n"/>
      <c r="H368" s="14" t="n"/>
      <c r="I368" s="7" t="n"/>
      <c r="J368" s="7" t="n"/>
      <c r="K368" s="15">
        <f>IF($D368="","",$D368-N($E368))</f>
        <v/>
      </c>
      <c r="L368" s="16">
        <f>IF(N($D368)=0,"",N($E368)/$D368)</f>
        <v/>
      </c>
      <c r="M368" s="16">
        <f>IF(OR($K368="",N($K368)=0),"",N($F368)/$K368)</f>
        <v/>
      </c>
      <c r="N368" s="17">
        <f>IF(OR($K368="",N($G368)=0),"",$K368/$G368)</f>
        <v/>
      </c>
      <c r="O368" s="16">
        <f>IF(N($I368)=0,"",N($J368)/$I368)</f>
        <v/>
      </c>
    </row>
    <row r="369">
      <c r="A369" s="5" t="n"/>
      <c r="B369" s="4" t="n"/>
      <c r="C369" s="4" t="n"/>
      <c r="D369" s="7" t="n"/>
      <c r="E369" s="7" t="n"/>
      <c r="F369" s="7" t="n"/>
      <c r="G369" s="13" t="n"/>
      <c r="H369" s="14" t="n"/>
      <c r="I369" s="7" t="n"/>
      <c r="J369" s="7" t="n"/>
      <c r="K369" s="15">
        <f>IF($D369="","",$D369-N($E369))</f>
        <v/>
      </c>
      <c r="L369" s="16">
        <f>IF(N($D369)=0,"",N($E369)/$D369)</f>
        <v/>
      </c>
      <c r="M369" s="16">
        <f>IF(OR($K369="",N($K369)=0),"",N($F369)/$K369)</f>
        <v/>
      </c>
      <c r="N369" s="17">
        <f>IF(OR($K369="",N($G369)=0),"",$K369/$G369)</f>
        <v/>
      </c>
      <c r="O369" s="16">
        <f>IF(N($I369)=0,"",N($J369)/$I369)</f>
        <v/>
      </c>
    </row>
    <row r="370">
      <c r="A370" s="5" t="n"/>
      <c r="B370" s="4" t="n"/>
      <c r="C370" s="4" t="n"/>
      <c r="D370" s="7" t="n"/>
      <c r="E370" s="7" t="n"/>
      <c r="F370" s="7" t="n"/>
      <c r="G370" s="13" t="n"/>
      <c r="H370" s="14" t="n"/>
      <c r="I370" s="7" t="n"/>
      <c r="J370" s="7" t="n"/>
      <c r="K370" s="15">
        <f>IF($D370="","",$D370-N($E370))</f>
        <v/>
      </c>
      <c r="L370" s="16">
        <f>IF(N($D370)=0,"",N($E370)/$D370)</f>
        <v/>
      </c>
      <c r="M370" s="16">
        <f>IF(OR($K370="",N($K370)=0),"",N($F370)/$K370)</f>
        <v/>
      </c>
      <c r="N370" s="17">
        <f>IF(OR($K370="",N($G370)=0),"",$K370/$G370)</f>
        <v/>
      </c>
      <c r="O370" s="16">
        <f>IF(N($I370)=0,"",N($J370)/$I370)</f>
        <v/>
      </c>
    </row>
    <row r="371">
      <c r="A371" s="5" t="n"/>
      <c r="B371" s="4" t="n"/>
      <c r="C371" s="4" t="n"/>
      <c r="D371" s="7" t="n"/>
      <c r="E371" s="7" t="n"/>
      <c r="F371" s="7" t="n"/>
      <c r="G371" s="13" t="n"/>
      <c r="H371" s="14" t="n"/>
      <c r="I371" s="7" t="n"/>
      <c r="J371" s="7" t="n"/>
      <c r="K371" s="15">
        <f>IF($D371="","",$D371-N($E371))</f>
        <v/>
      </c>
      <c r="L371" s="16">
        <f>IF(N($D371)=0,"",N($E371)/$D371)</f>
        <v/>
      </c>
      <c r="M371" s="16">
        <f>IF(OR($K371="",N($K371)=0),"",N($F371)/$K371)</f>
        <v/>
      </c>
      <c r="N371" s="17">
        <f>IF(OR($K371="",N($G371)=0),"",$K371/$G371)</f>
        <v/>
      </c>
      <c r="O371" s="16">
        <f>IF(N($I371)=0,"",N($J371)/$I371)</f>
        <v/>
      </c>
    </row>
    <row r="372">
      <c r="A372" s="5" t="n"/>
      <c r="B372" s="4" t="n"/>
      <c r="C372" s="4" t="n"/>
      <c r="D372" s="7" t="n"/>
      <c r="E372" s="7" t="n"/>
      <c r="F372" s="7" t="n"/>
      <c r="G372" s="13" t="n"/>
      <c r="H372" s="14" t="n"/>
      <c r="I372" s="7" t="n"/>
      <c r="J372" s="7" t="n"/>
      <c r="K372" s="15">
        <f>IF($D372="","",$D372-N($E372))</f>
        <v/>
      </c>
      <c r="L372" s="16">
        <f>IF(N($D372)=0,"",N($E372)/$D372)</f>
        <v/>
      </c>
      <c r="M372" s="16">
        <f>IF(OR($K372="",N($K372)=0),"",N($F372)/$K372)</f>
        <v/>
      </c>
      <c r="N372" s="17">
        <f>IF(OR($K372="",N($G372)=0),"",$K372/$G372)</f>
        <v/>
      </c>
      <c r="O372" s="16">
        <f>IF(N($I372)=0,"",N($J372)/$I372)</f>
        <v/>
      </c>
    </row>
    <row r="373">
      <c r="A373" s="5" t="n"/>
      <c r="B373" s="4" t="n"/>
      <c r="C373" s="4" t="n"/>
      <c r="D373" s="7" t="n"/>
      <c r="E373" s="7" t="n"/>
      <c r="F373" s="7" t="n"/>
      <c r="G373" s="13" t="n"/>
      <c r="H373" s="14" t="n"/>
      <c r="I373" s="7" t="n"/>
      <c r="J373" s="7" t="n"/>
      <c r="K373" s="15">
        <f>IF($D373="","",$D373-N($E373))</f>
        <v/>
      </c>
      <c r="L373" s="16">
        <f>IF(N($D373)=0,"",N($E373)/$D373)</f>
        <v/>
      </c>
      <c r="M373" s="16">
        <f>IF(OR($K373="",N($K373)=0),"",N($F373)/$K373)</f>
        <v/>
      </c>
      <c r="N373" s="17">
        <f>IF(OR($K373="",N($G373)=0),"",$K373/$G373)</f>
        <v/>
      </c>
      <c r="O373" s="16">
        <f>IF(N($I373)=0,"",N($J373)/$I373)</f>
        <v/>
      </c>
    </row>
    <row r="374">
      <c r="A374" s="5" t="n"/>
      <c r="B374" s="4" t="n"/>
      <c r="C374" s="4" t="n"/>
      <c r="D374" s="7" t="n"/>
      <c r="E374" s="7" t="n"/>
      <c r="F374" s="7" t="n"/>
      <c r="G374" s="13" t="n"/>
      <c r="H374" s="14" t="n"/>
      <c r="I374" s="7" t="n"/>
      <c r="J374" s="7" t="n"/>
      <c r="K374" s="15">
        <f>IF($D374="","",$D374-N($E374))</f>
        <v/>
      </c>
      <c r="L374" s="16">
        <f>IF(N($D374)=0,"",N($E374)/$D374)</f>
        <v/>
      </c>
      <c r="M374" s="16">
        <f>IF(OR($K374="",N($K374)=0),"",N($F374)/$K374)</f>
        <v/>
      </c>
      <c r="N374" s="17">
        <f>IF(OR($K374="",N($G374)=0),"",$K374/$G374)</f>
        <v/>
      </c>
      <c r="O374" s="16">
        <f>IF(N($I374)=0,"",N($J374)/$I374)</f>
        <v/>
      </c>
    </row>
    <row r="375">
      <c r="A375" s="5" t="n"/>
      <c r="B375" s="4" t="n"/>
      <c r="C375" s="4" t="n"/>
      <c r="D375" s="7" t="n"/>
      <c r="E375" s="7" t="n"/>
      <c r="F375" s="7" t="n"/>
      <c r="G375" s="13" t="n"/>
      <c r="H375" s="14" t="n"/>
      <c r="I375" s="7" t="n"/>
      <c r="J375" s="7" t="n"/>
      <c r="K375" s="15">
        <f>IF($D375="","",$D375-N($E375))</f>
        <v/>
      </c>
      <c r="L375" s="16">
        <f>IF(N($D375)=0,"",N($E375)/$D375)</f>
        <v/>
      </c>
      <c r="M375" s="16">
        <f>IF(OR($K375="",N($K375)=0),"",N($F375)/$K375)</f>
        <v/>
      </c>
      <c r="N375" s="17">
        <f>IF(OR($K375="",N($G375)=0),"",$K375/$G375)</f>
        <v/>
      </c>
      <c r="O375" s="16">
        <f>IF(N($I375)=0,"",N($J375)/$I375)</f>
        <v/>
      </c>
    </row>
    <row r="376">
      <c r="A376" s="5" t="n"/>
      <c r="B376" s="4" t="n"/>
      <c r="C376" s="4" t="n"/>
      <c r="D376" s="7" t="n"/>
      <c r="E376" s="7" t="n"/>
      <c r="F376" s="7" t="n"/>
      <c r="G376" s="13" t="n"/>
      <c r="H376" s="14" t="n"/>
      <c r="I376" s="7" t="n"/>
      <c r="J376" s="7" t="n"/>
      <c r="K376" s="15">
        <f>IF($D376="","",$D376-N($E376))</f>
        <v/>
      </c>
      <c r="L376" s="16">
        <f>IF(N($D376)=0,"",N($E376)/$D376)</f>
        <v/>
      </c>
      <c r="M376" s="16">
        <f>IF(OR($K376="",N($K376)=0),"",N($F376)/$K376)</f>
        <v/>
      </c>
      <c r="N376" s="17">
        <f>IF(OR($K376="",N($G376)=0),"",$K376/$G376)</f>
        <v/>
      </c>
      <c r="O376" s="16">
        <f>IF(N($I376)=0,"",N($J376)/$I376)</f>
        <v/>
      </c>
    </row>
    <row r="377">
      <c r="A377" s="5" t="n"/>
      <c r="B377" s="4" t="n"/>
      <c r="C377" s="4" t="n"/>
      <c r="D377" s="7" t="n"/>
      <c r="E377" s="7" t="n"/>
      <c r="F377" s="7" t="n"/>
      <c r="G377" s="13" t="n"/>
      <c r="H377" s="14" t="n"/>
      <c r="I377" s="7" t="n"/>
      <c r="J377" s="7" t="n"/>
      <c r="K377" s="15">
        <f>IF($D377="","",$D377-N($E377))</f>
        <v/>
      </c>
      <c r="L377" s="16">
        <f>IF(N($D377)=0,"",N($E377)/$D377)</f>
        <v/>
      </c>
      <c r="M377" s="16">
        <f>IF(OR($K377="",N($K377)=0),"",N($F377)/$K377)</f>
        <v/>
      </c>
      <c r="N377" s="17">
        <f>IF(OR($K377="",N($G377)=0),"",$K377/$G377)</f>
        <v/>
      </c>
      <c r="O377" s="16">
        <f>IF(N($I377)=0,"",N($J377)/$I377)</f>
        <v/>
      </c>
    </row>
    <row r="378">
      <c r="A378" s="5" t="n"/>
      <c r="B378" s="4" t="n"/>
      <c r="C378" s="4" t="n"/>
      <c r="D378" s="7" t="n"/>
      <c r="E378" s="7" t="n"/>
      <c r="F378" s="7" t="n"/>
      <c r="G378" s="13" t="n"/>
      <c r="H378" s="14" t="n"/>
      <c r="I378" s="7" t="n"/>
      <c r="J378" s="7" t="n"/>
      <c r="K378" s="15">
        <f>IF($D378="","",$D378-N($E378))</f>
        <v/>
      </c>
      <c r="L378" s="16">
        <f>IF(N($D378)=0,"",N($E378)/$D378)</f>
        <v/>
      </c>
      <c r="M378" s="16">
        <f>IF(OR($K378="",N($K378)=0),"",N($F378)/$K378)</f>
        <v/>
      </c>
      <c r="N378" s="17">
        <f>IF(OR($K378="",N($G378)=0),"",$K378/$G378)</f>
        <v/>
      </c>
      <c r="O378" s="16">
        <f>IF(N($I378)=0,"",N($J378)/$I378)</f>
        <v/>
      </c>
    </row>
    <row r="379">
      <c r="A379" s="5" t="n"/>
      <c r="B379" s="4" t="n"/>
      <c r="C379" s="4" t="n"/>
      <c r="D379" s="7" t="n"/>
      <c r="E379" s="7" t="n"/>
      <c r="F379" s="7" t="n"/>
      <c r="G379" s="13" t="n"/>
      <c r="H379" s="14" t="n"/>
      <c r="I379" s="7" t="n"/>
      <c r="J379" s="7" t="n"/>
      <c r="K379" s="15">
        <f>IF($D379="","",$D379-N($E379))</f>
        <v/>
      </c>
      <c r="L379" s="16">
        <f>IF(N($D379)=0,"",N($E379)/$D379)</f>
        <v/>
      </c>
      <c r="M379" s="16">
        <f>IF(OR($K379="",N($K379)=0),"",N($F379)/$K379)</f>
        <v/>
      </c>
      <c r="N379" s="17">
        <f>IF(OR($K379="",N($G379)=0),"",$K379/$G379)</f>
        <v/>
      </c>
      <c r="O379" s="16">
        <f>IF(N($I379)=0,"",N($J379)/$I379)</f>
        <v/>
      </c>
    </row>
    <row r="380">
      <c r="A380" s="5" t="n"/>
      <c r="B380" s="4" t="n"/>
      <c r="C380" s="4" t="n"/>
      <c r="D380" s="7" t="n"/>
      <c r="E380" s="7" t="n"/>
      <c r="F380" s="7" t="n"/>
      <c r="G380" s="13" t="n"/>
      <c r="H380" s="14" t="n"/>
      <c r="I380" s="7" t="n"/>
      <c r="J380" s="7" t="n"/>
      <c r="K380" s="15">
        <f>IF($D380="","",$D380-N($E380))</f>
        <v/>
      </c>
      <c r="L380" s="16">
        <f>IF(N($D380)=0,"",N($E380)/$D380)</f>
        <v/>
      </c>
      <c r="M380" s="16">
        <f>IF(OR($K380="",N($K380)=0),"",N($F380)/$K380)</f>
        <v/>
      </c>
      <c r="N380" s="17">
        <f>IF(OR($K380="",N($G380)=0),"",$K380/$G380)</f>
        <v/>
      </c>
      <c r="O380" s="16">
        <f>IF(N($I380)=0,"",N($J380)/$I380)</f>
        <v/>
      </c>
    </row>
    <row r="381">
      <c r="A381" s="5" t="n"/>
      <c r="B381" s="4" t="n"/>
      <c r="C381" s="4" t="n"/>
      <c r="D381" s="7" t="n"/>
      <c r="E381" s="7" t="n"/>
      <c r="F381" s="7" t="n"/>
      <c r="G381" s="13" t="n"/>
      <c r="H381" s="14" t="n"/>
      <c r="I381" s="7" t="n"/>
      <c r="J381" s="7" t="n"/>
      <c r="K381" s="15">
        <f>IF($D381="","",$D381-N($E381))</f>
        <v/>
      </c>
      <c r="L381" s="16">
        <f>IF(N($D381)=0,"",N($E381)/$D381)</f>
        <v/>
      </c>
      <c r="M381" s="16">
        <f>IF(OR($K381="",N($K381)=0),"",N($F381)/$K381)</f>
        <v/>
      </c>
      <c r="N381" s="17">
        <f>IF(OR($K381="",N($G381)=0),"",$K381/$G381)</f>
        <v/>
      </c>
      <c r="O381" s="16">
        <f>IF(N($I381)=0,"",N($J381)/$I381)</f>
        <v/>
      </c>
    </row>
    <row r="382">
      <c r="A382" s="5" t="n"/>
      <c r="B382" s="4" t="n"/>
      <c r="C382" s="4" t="n"/>
      <c r="D382" s="7" t="n"/>
      <c r="E382" s="7" t="n"/>
      <c r="F382" s="7" t="n"/>
      <c r="G382" s="13" t="n"/>
      <c r="H382" s="14" t="n"/>
      <c r="I382" s="7" t="n"/>
      <c r="J382" s="7" t="n"/>
      <c r="K382" s="15">
        <f>IF($D382="","",$D382-N($E382))</f>
        <v/>
      </c>
      <c r="L382" s="16">
        <f>IF(N($D382)=0,"",N($E382)/$D382)</f>
        <v/>
      </c>
      <c r="M382" s="16">
        <f>IF(OR($K382="",N($K382)=0),"",N($F382)/$K382)</f>
        <v/>
      </c>
      <c r="N382" s="17">
        <f>IF(OR($K382="",N($G382)=0),"",$K382/$G382)</f>
        <v/>
      </c>
      <c r="O382" s="16">
        <f>IF(N($I382)=0,"",N($J382)/$I382)</f>
        <v/>
      </c>
    </row>
    <row r="383">
      <c r="A383" s="5" t="n"/>
      <c r="B383" s="4" t="n"/>
      <c r="C383" s="4" t="n"/>
      <c r="D383" s="7" t="n"/>
      <c r="E383" s="7" t="n"/>
      <c r="F383" s="7" t="n"/>
      <c r="G383" s="13" t="n"/>
      <c r="H383" s="14" t="n"/>
      <c r="I383" s="7" t="n"/>
      <c r="J383" s="7" t="n"/>
      <c r="K383" s="15">
        <f>IF($D383="","",$D383-N($E383))</f>
        <v/>
      </c>
      <c r="L383" s="16">
        <f>IF(N($D383)=0,"",N($E383)/$D383)</f>
        <v/>
      </c>
      <c r="M383" s="16">
        <f>IF(OR($K383="",N($K383)=0),"",N($F383)/$K383)</f>
        <v/>
      </c>
      <c r="N383" s="17">
        <f>IF(OR($K383="",N($G383)=0),"",$K383/$G383)</f>
        <v/>
      </c>
      <c r="O383" s="16">
        <f>IF(N($I383)=0,"",N($J383)/$I383)</f>
        <v/>
      </c>
    </row>
    <row r="384">
      <c r="A384" s="5" t="n"/>
      <c r="B384" s="4" t="n"/>
      <c r="C384" s="4" t="n"/>
      <c r="D384" s="7" t="n"/>
      <c r="E384" s="7" t="n"/>
      <c r="F384" s="7" t="n"/>
      <c r="G384" s="13" t="n"/>
      <c r="H384" s="14" t="n"/>
      <c r="I384" s="7" t="n"/>
      <c r="J384" s="7" t="n"/>
      <c r="K384" s="15">
        <f>IF($D384="","",$D384-N($E384))</f>
        <v/>
      </c>
      <c r="L384" s="16">
        <f>IF(N($D384)=0,"",N($E384)/$D384)</f>
        <v/>
      </c>
      <c r="M384" s="16">
        <f>IF(OR($K384="",N($K384)=0),"",N($F384)/$K384)</f>
        <v/>
      </c>
      <c r="N384" s="17">
        <f>IF(OR($K384="",N($G384)=0),"",$K384/$G384)</f>
        <v/>
      </c>
      <c r="O384" s="16">
        <f>IF(N($I384)=0,"",N($J384)/$I384)</f>
        <v/>
      </c>
    </row>
    <row r="385">
      <c r="A385" s="5" t="n"/>
      <c r="B385" s="4" t="n"/>
      <c r="C385" s="4" t="n"/>
      <c r="D385" s="7" t="n"/>
      <c r="E385" s="7" t="n"/>
      <c r="F385" s="7" t="n"/>
      <c r="G385" s="13" t="n"/>
      <c r="H385" s="14" t="n"/>
      <c r="I385" s="7" t="n"/>
      <c r="J385" s="7" t="n"/>
      <c r="K385" s="15">
        <f>IF($D385="","",$D385-N($E385))</f>
        <v/>
      </c>
      <c r="L385" s="16">
        <f>IF(N($D385)=0,"",N($E385)/$D385)</f>
        <v/>
      </c>
      <c r="M385" s="16">
        <f>IF(OR($K385="",N($K385)=0),"",N($F385)/$K385)</f>
        <v/>
      </c>
      <c r="N385" s="17">
        <f>IF(OR($K385="",N($G385)=0),"",$K385/$G385)</f>
        <v/>
      </c>
      <c r="O385" s="16">
        <f>IF(N($I385)=0,"",N($J385)/$I385)</f>
        <v/>
      </c>
    </row>
    <row r="386">
      <c r="A386" s="5" t="n"/>
      <c r="B386" s="4" t="n"/>
      <c r="C386" s="4" t="n"/>
      <c r="D386" s="7" t="n"/>
      <c r="E386" s="7" t="n"/>
      <c r="F386" s="7" t="n"/>
      <c r="G386" s="13" t="n"/>
      <c r="H386" s="14" t="n"/>
      <c r="I386" s="7" t="n"/>
      <c r="J386" s="7" t="n"/>
      <c r="K386" s="15">
        <f>IF($D386="","",$D386-N($E386))</f>
        <v/>
      </c>
      <c r="L386" s="16">
        <f>IF(N($D386)=0,"",N($E386)/$D386)</f>
        <v/>
      </c>
      <c r="M386" s="16">
        <f>IF(OR($K386="",N($K386)=0),"",N($F386)/$K386)</f>
        <v/>
      </c>
      <c r="N386" s="17">
        <f>IF(OR($K386="",N($G386)=0),"",$K386/$G386)</f>
        <v/>
      </c>
      <c r="O386" s="16">
        <f>IF(N($I386)=0,"",N($J386)/$I386)</f>
        <v/>
      </c>
    </row>
    <row r="387">
      <c r="A387" s="5" t="n"/>
      <c r="B387" s="4" t="n"/>
      <c r="C387" s="4" t="n"/>
      <c r="D387" s="7" t="n"/>
      <c r="E387" s="7" t="n"/>
      <c r="F387" s="7" t="n"/>
      <c r="G387" s="13" t="n"/>
      <c r="H387" s="14" t="n"/>
      <c r="I387" s="7" t="n"/>
      <c r="J387" s="7" t="n"/>
      <c r="K387" s="15">
        <f>IF($D387="","",$D387-N($E387))</f>
        <v/>
      </c>
      <c r="L387" s="16">
        <f>IF(N($D387)=0,"",N($E387)/$D387)</f>
        <v/>
      </c>
      <c r="M387" s="16">
        <f>IF(OR($K387="",N($K387)=0),"",N($F387)/$K387)</f>
        <v/>
      </c>
      <c r="N387" s="17">
        <f>IF(OR($K387="",N($G387)=0),"",$K387/$G387)</f>
        <v/>
      </c>
      <c r="O387" s="16">
        <f>IF(N($I387)=0,"",N($J387)/$I387)</f>
        <v/>
      </c>
    </row>
    <row r="388">
      <c r="A388" s="5" t="n"/>
      <c r="B388" s="4" t="n"/>
      <c r="C388" s="4" t="n"/>
      <c r="D388" s="7" t="n"/>
      <c r="E388" s="7" t="n"/>
      <c r="F388" s="7" t="n"/>
      <c r="G388" s="13" t="n"/>
      <c r="H388" s="14" t="n"/>
      <c r="I388" s="7" t="n"/>
      <c r="J388" s="7" t="n"/>
      <c r="K388" s="15">
        <f>IF($D388="","",$D388-N($E388))</f>
        <v/>
      </c>
      <c r="L388" s="16">
        <f>IF(N($D388)=0,"",N($E388)/$D388)</f>
        <v/>
      </c>
      <c r="M388" s="16">
        <f>IF(OR($K388="",N($K388)=0),"",N($F388)/$K388)</f>
        <v/>
      </c>
      <c r="N388" s="17">
        <f>IF(OR($K388="",N($G388)=0),"",$K388/$G388)</f>
        <v/>
      </c>
      <c r="O388" s="16">
        <f>IF(N($I388)=0,"",N($J388)/$I388)</f>
        <v/>
      </c>
    </row>
    <row r="389">
      <c r="A389" s="5" t="n"/>
      <c r="B389" s="4" t="n"/>
      <c r="C389" s="4" t="n"/>
      <c r="D389" s="7" t="n"/>
      <c r="E389" s="7" t="n"/>
      <c r="F389" s="7" t="n"/>
      <c r="G389" s="13" t="n"/>
      <c r="H389" s="14" t="n"/>
      <c r="I389" s="7" t="n"/>
      <c r="J389" s="7" t="n"/>
      <c r="K389" s="15">
        <f>IF($D389="","",$D389-N($E389))</f>
        <v/>
      </c>
      <c r="L389" s="16">
        <f>IF(N($D389)=0,"",N($E389)/$D389)</f>
        <v/>
      </c>
      <c r="M389" s="16">
        <f>IF(OR($K389="",N($K389)=0),"",N($F389)/$K389)</f>
        <v/>
      </c>
      <c r="N389" s="17">
        <f>IF(OR($K389="",N($G389)=0),"",$K389/$G389)</f>
        <v/>
      </c>
      <c r="O389" s="16">
        <f>IF(N($I389)=0,"",N($J389)/$I389)</f>
        <v/>
      </c>
    </row>
    <row r="390">
      <c r="A390" s="5" t="n"/>
      <c r="B390" s="4" t="n"/>
      <c r="C390" s="4" t="n"/>
      <c r="D390" s="7" t="n"/>
      <c r="E390" s="7" t="n"/>
      <c r="F390" s="7" t="n"/>
      <c r="G390" s="13" t="n"/>
      <c r="H390" s="14" t="n"/>
      <c r="I390" s="7" t="n"/>
      <c r="J390" s="7" t="n"/>
      <c r="K390" s="15">
        <f>IF($D390="","",$D390-N($E390))</f>
        <v/>
      </c>
      <c r="L390" s="16">
        <f>IF(N($D390)=0,"",N($E390)/$D390)</f>
        <v/>
      </c>
      <c r="M390" s="16">
        <f>IF(OR($K390="",N($K390)=0),"",N($F390)/$K390)</f>
        <v/>
      </c>
      <c r="N390" s="17">
        <f>IF(OR($K390="",N($G390)=0),"",$K390/$G390)</f>
        <v/>
      </c>
      <c r="O390" s="16">
        <f>IF(N($I390)=0,"",N($J390)/$I390)</f>
        <v/>
      </c>
    </row>
    <row r="391">
      <c r="A391" s="5" t="n"/>
      <c r="B391" s="4" t="n"/>
      <c r="C391" s="4" t="n"/>
      <c r="D391" s="7" t="n"/>
      <c r="E391" s="7" t="n"/>
      <c r="F391" s="7" t="n"/>
      <c r="G391" s="13" t="n"/>
      <c r="H391" s="14" t="n"/>
      <c r="I391" s="7" t="n"/>
      <c r="J391" s="7" t="n"/>
      <c r="K391" s="15">
        <f>IF($D391="","",$D391-N($E391))</f>
        <v/>
      </c>
      <c r="L391" s="16">
        <f>IF(N($D391)=0,"",N($E391)/$D391)</f>
        <v/>
      </c>
      <c r="M391" s="16">
        <f>IF(OR($K391="",N($K391)=0),"",N($F391)/$K391)</f>
        <v/>
      </c>
      <c r="N391" s="17">
        <f>IF(OR($K391="",N($G391)=0),"",$K391/$G391)</f>
        <v/>
      </c>
      <c r="O391" s="16">
        <f>IF(N($I391)=0,"",N($J391)/$I391)</f>
        <v/>
      </c>
    </row>
    <row r="392">
      <c r="A392" s="5" t="n"/>
      <c r="B392" s="4" t="n"/>
      <c r="C392" s="4" t="n"/>
      <c r="D392" s="7" t="n"/>
      <c r="E392" s="7" t="n"/>
      <c r="F392" s="7" t="n"/>
      <c r="G392" s="13" t="n"/>
      <c r="H392" s="14" t="n"/>
      <c r="I392" s="7" t="n"/>
      <c r="J392" s="7" t="n"/>
      <c r="K392" s="15">
        <f>IF($D392="","",$D392-N($E392))</f>
        <v/>
      </c>
      <c r="L392" s="16">
        <f>IF(N($D392)=0,"",N($E392)/$D392)</f>
        <v/>
      </c>
      <c r="M392" s="16">
        <f>IF(OR($K392="",N($K392)=0),"",N($F392)/$K392)</f>
        <v/>
      </c>
      <c r="N392" s="17">
        <f>IF(OR($K392="",N($G392)=0),"",$K392/$G392)</f>
        <v/>
      </c>
      <c r="O392" s="16">
        <f>IF(N($I392)=0,"",N($J392)/$I392)</f>
        <v/>
      </c>
    </row>
    <row r="393">
      <c r="A393" s="5" t="n"/>
      <c r="B393" s="4" t="n"/>
      <c r="C393" s="4" t="n"/>
      <c r="D393" s="7" t="n"/>
      <c r="E393" s="7" t="n"/>
      <c r="F393" s="7" t="n"/>
      <c r="G393" s="13" t="n"/>
      <c r="H393" s="14" t="n"/>
      <c r="I393" s="7" t="n"/>
      <c r="J393" s="7" t="n"/>
      <c r="K393" s="15">
        <f>IF($D393="","",$D393-N($E393))</f>
        <v/>
      </c>
      <c r="L393" s="16">
        <f>IF(N($D393)=0,"",N($E393)/$D393)</f>
        <v/>
      </c>
      <c r="M393" s="16">
        <f>IF(OR($K393="",N($K393)=0),"",N($F393)/$K393)</f>
        <v/>
      </c>
      <c r="N393" s="17">
        <f>IF(OR($K393="",N($G393)=0),"",$K393/$G393)</f>
        <v/>
      </c>
      <c r="O393" s="16">
        <f>IF(N($I393)=0,"",N($J393)/$I393)</f>
        <v/>
      </c>
    </row>
    <row r="394">
      <c r="A394" s="5" t="n"/>
      <c r="B394" s="4" t="n"/>
      <c r="C394" s="4" t="n"/>
      <c r="D394" s="7" t="n"/>
      <c r="E394" s="7" t="n"/>
      <c r="F394" s="7" t="n"/>
      <c r="G394" s="13" t="n"/>
      <c r="H394" s="14" t="n"/>
      <c r="I394" s="7" t="n"/>
      <c r="J394" s="7" t="n"/>
      <c r="K394" s="15">
        <f>IF($D394="","",$D394-N($E394))</f>
        <v/>
      </c>
      <c r="L394" s="16">
        <f>IF(N($D394)=0,"",N($E394)/$D394)</f>
        <v/>
      </c>
      <c r="M394" s="16">
        <f>IF(OR($K394="",N($K394)=0),"",N($F394)/$K394)</f>
        <v/>
      </c>
      <c r="N394" s="17">
        <f>IF(OR($K394="",N($G394)=0),"",$K394/$G394)</f>
        <v/>
      </c>
      <c r="O394" s="16">
        <f>IF(N($I394)=0,"",N($J394)/$I394)</f>
        <v/>
      </c>
    </row>
    <row r="395">
      <c r="A395" s="5" t="n"/>
      <c r="B395" s="4" t="n"/>
      <c r="C395" s="4" t="n"/>
      <c r="D395" s="7" t="n"/>
      <c r="E395" s="7" t="n"/>
      <c r="F395" s="7" t="n"/>
      <c r="G395" s="13" t="n"/>
      <c r="H395" s="14" t="n"/>
      <c r="I395" s="7" t="n"/>
      <c r="J395" s="7" t="n"/>
      <c r="K395" s="15">
        <f>IF($D395="","",$D395-N($E395))</f>
        <v/>
      </c>
      <c r="L395" s="16">
        <f>IF(N($D395)=0,"",N($E395)/$D395)</f>
        <v/>
      </c>
      <c r="M395" s="16">
        <f>IF(OR($K395="",N($K395)=0),"",N($F395)/$K395)</f>
        <v/>
      </c>
      <c r="N395" s="17">
        <f>IF(OR($K395="",N($G395)=0),"",$K395/$G395)</f>
        <v/>
      </c>
      <c r="O395" s="16">
        <f>IF(N($I395)=0,"",N($J395)/$I395)</f>
        <v/>
      </c>
    </row>
    <row r="396">
      <c r="A396" s="5" t="n"/>
      <c r="B396" s="4" t="n"/>
      <c r="C396" s="4" t="n"/>
      <c r="D396" s="7" t="n"/>
      <c r="E396" s="7" t="n"/>
      <c r="F396" s="7" t="n"/>
      <c r="G396" s="13" t="n"/>
      <c r="H396" s="14" t="n"/>
      <c r="I396" s="7" t="n"/>
      <c r="J396" s="7" t="n"/>
      <c r="K396" s="15">
        <f>IF($D396="","",$D396-N($E396))</f>
        <v/>
      </c>
      <c r="L396" s="16">
        <f>IF(N($D396)=0,"",N($E396)/$D396)</f>
        <v/>
      </c>
      <c r="M396" s="16">
        <f>IF(OR($K396="",N($K396)=0),"",N($F396)/$K396)</f>
        <v/>
      </c>
      <c r="N396" s="17">
        <f>IF(OR($K396="",N($G396)=0),"",$K396/$G396)</f>
        <v/>
      </c>
      <c r="O396" s="16">
        <f>IF(N($I396)=0,"",N($J396)/$I396)</f>
        <v/>
      </c>
    </row>
    <row r="397">
      <c r="A397" s="5" t="n"/>
      <c r="B397" s="4" t="n"/>
      <c r="C397" s="4" t="n"/>
      <c r="D397" s="7" t="n"/>
      <c r="E397" s="7" t="n"/>
      <c r="F397" s="7" t="n"/>
      <c r="G397" s="13" t="n"/>
      <c r="H397" s="14" t="n"/>
      <c r="I397" s="7" t="n"/>
      <c r="J397" s="7" t="n"/>
      <c r="K397" s="15">
        <f>IF($D397="","",$D397-N($E397))</f>
        <v/>
      </c>
      <c r="L397" s="16">
        <f>IF(N($D397)=0,"",N($E397)/$D397)</f>
        <v/>
      </c>
      <c r="M397" s="16">
        <f>IF(OR($K397="",N($K397)=0),"",N($F397)/$K397)</f>
        <v/>
      </c>
      <c r="N397" s="17">
        <f>IF(OR($K397="",N($G397)=0),"",$K397/$G397)</f>
        <v/>
      </c>
      <c r="O397" s="16">
        <f>IF(N($I397)=0,"",N($J397)/$I397)</f>
        <v/>
      </c>
    </row>
    <row r="398">
      <c r="A398" s="5" t="n"/>
      <c r="B398" s="4" t="n"/>
      <c r="C398" s="4" t="n"/>
      <c r="D398" s="7" t="n"/>
      <c r="E398" s="7" t="n"/>
      <c r="F398" s="7" t="n"/>
      <c r="G398" s="13" t="n"/>
      <c r="H398" s="14" t="n"/>
      <c r="I398" s="7" t="n"/>
      <c r="J398" s="7" t="n"/>
      <c r="K398" s="15">
        <f>IF($D398="","",$D398-N($E398))</f>
        <v/>
      </c>
      <c r="L398" s="16">
        <f>IF(N($D398)=0,"",N($E398)/$D398)</f>
        <v/>
      </c>
      <c r="M398" s="16">
        <f>IF(OR($K398="",N($K398)=0),"",N($F398)/$K398)</f>
        <v/>
      </c>
      <c r="N398" s="17">
        <f>IF(OR($K398="",N($G398)=0),"",$K398/$G398)</f>
        <v/>
      </c>
      <c r="O398" s="16">
        <f>IF(N($I398)=0,"",N($J398)/$I398)</f>
        <v/>
      </c>
    </row>
    <row r="399">
      <c r="A399" s="5" t="n"/>
      <c r="B399" s="4" t="n"/>
      <c r="C399" s="4" t="n"/>
      <c r="D399" s="7" t="n"/>
      <c r="E399" s="7" t="n"/>
      <c r="F399" s="7" t="n"/>
      <c r="G399" s="13" t="n"/>
      <c r="H399" s="14" t="n"/>
      <c r="I399" s="7" t="n"/>
      <c r="J399" s="7" t="n"/>
      <c r="K399" s="15">
        <f>IF($D399="","",$D399-N($E399))</f>
        <v/>
      </c>
      <c r="L399" s="16">
        <f>IF(N($D399)=0,"",N($E399)/$D399)</f>
        <v/>
      </c>
      <c r="M399" s="16">
        <f>IF(OR($K399="",N($K399)=0),"",N($F399)/$K399)</f>
        <v/>
      </c>
      <c r="N399" s="17">
        <f>IF(OR($K399="",N($G399)=0),"",$K399/$G399)</f>
        <v/>
      </c>
      <c r="O399" s="16">
        <f>IF(N($I399)=0,"",N($J399)/$I399)</f>
        <v/>
      </c>
    </row>
    <row r="400">
      <c r="A400" s="5" t="n"/>
      <c r="B400" s="4" t="n"/>
      <c r="C400" s="4" t="n"/>
      <c r="D400" s="7" t="n"/>
      <c r="E400" s="7" t="n"/>
      <c r="F400" s="7" t="n"/>
      <c r="G400" s="13" t="n"/>
      <c r="H400" s="14" t="n"/>
      <c r="I400" s="7" t="n"/>
      <c r="J400" s="7" t="n"/>
      <c r="K400" s="15">
        <f>IF($D400="","",$D400-N($E400))</f>
        <v/>
      </c>
      <c r="L400" s="16">
        <f>IF(N($D400)=0,"",N($E400)/$D400)</f>
        <v/>
      </c>
      <c r="M400" s="16">
        <f>IF(OR($K400="",N($K400)=0),"",N($F400)/$K400)</f>
        <v/>
      </c>
      <c r="N400" s="17">
        <f>IF(OR($K400="",N($G400)=0),"",$K400/$G400)</f>
        <v/>
      </c>
      <c r="O400" s="16">
        <f>IF(N($I400)=0,"",N($J400)/$I400)</f>
        <v/>
      </c>
    </row>
    <row r="401">
      <c r="A401" s="5" t="n"/>
      <c r="B401" s="4" t="n"/>
      <c r="C401" s="4" t="n"/>
      <c r="D401" s="7" t="n"/>
      <c r="E401" s="7" t="n"/>
      <c r="F401" s="7" t="n"/>
      <c r="G401" s="13" t="n"/>
      <c r="H401" s="14" t="n"/>
      <c r="I401" s="7" t="n"/>
      <c r="J401" s="7" t="n"/>
      <c r="K401" s="15">
        <f>IF($D401="","",$D401-N($E401))</f>
        <v/>
      </c>
      <c r="L401" s="16">
        <f>IF(N($D401)=0,"",N($E401)/$D401)</f>
        <v/>
      </c>
      <c r="M401" s="16">
        <f>IF(OR($K401="",N($K401)=0),"",N($F401)/$K401)</f>
        <v/>
      </c>
      <c r="N401" s="17">
        <f>IF(OR($K401="",N($G401)=0),"",$K401/$G401)</f>
        <v/>
      </c>
      <c r="O401" s="16">
        <f>IF(N($I401)=0,"",N($J401)/$I401)</f>
        <v/>
      </c>
    </row>
    <row r="402">
      <c r="A402" s="5" t="n"/>
      <c r="B402" s="4" t="n"/>
      <c r="C402" s="4" t="n"/>
      <c r="D402" s="7" t="n"/>
      <c r="E402" s="7" t="n"/>
      <c r="F402" s="7" t="n"/>
      <c r="G402" s="13" t="n"/>
      <c r="H402" s="14" t="n"/>
      <c r="I402" s="7" t="n"/>
      <c r="J402" s="7" t="n"/>
      <c r="K402" s="15">
        <f>IF($D402="","",$D402-N($E402))</f>
        <v/>
      </c>
      <c r="L402" s="16">
        <f>IF(N($D402)=0,"",N($E402)/$D402)</f>
        <v/>
      </c>
      <c r="M402" s="16">
        <f>IF(OR($K402="",N($K402)=0),"",N($F402)/$K402)</f>
        <v/>
      </c>
      <c r="N402" s="17">
        <f>IF(OR($K402="",N($G402)=0),"",$K402/$G402)</f>
        <v/>
      </c>
      <c r="O402" s="16">
        <f>IF(N($I402)=0,"",N($J402)/$I402)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O402"/>
  <mergeCells count="1">
    <mergeCell ref="A1:L1"/>
  </mergeCells>
  <conditionalFormatting sqref="L3:L402">
    <cfRule type="expression" priority="1" dxfId="0">
      <formula>AND(ISNUMBER(L3),L3&gt;'Settings'!$B$9)</formula>
    </cfRule>
  </conditionalFormatting>
  <conditionalFormatting sqref="M3:M402">
    <cfRule type="expression" priority="2" dxfId="0">
      <formula>AND(ISNUMBER(M3),M3&lt;'Settings'!$B$7)</formula>
    </cfRule>
  </conditionalFormatting>
  <conditionalFormatting sqref="O3:O402">
    <cfRule type="expression" priority="3" dxfId="0">
      <formula>AND(ISNUMBER(O3),O3&lt;'Settings'!$B$8)</formula>
    </cfRule>
  </conditionalFormatting>
  <dataValidations count="2">
    <dataValidation sqref="B3:B402" showDropDown="0" showInputMessage="0" showErrorMessage="0" allowBlank="1" errorTitle="Not in the list" error="Pick from the list." type="list">
      <formula1>=Providers</formula1>
    </dataValidation>
    <dataValidation sqref="C3:C402" showDropDown="0" showInputMessage="0" showErrorMessage="0" allowBlank="1" errorTitle="Not in the list" error="Pick from the list." type="list">
      <formula1>=Roles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M32"/>
  <sheetViews>
    <sheetView showGridLines="0" rightToLeft="0" tabSelected="0"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8" t="inlineStr">
        <is>
          <t>Production and collection by provider</t>
        </is>
      </c>
    </row>
    <row r="2">
      <c r="A2" s="2">
        <f>'Settings'!B4</f>
        <v/>
      </c>
    </row>
    <row r="3">
      <c r="A3" s="3" t="inlineStr">
        <is>
          <t>Month</t>
        </is>
      </c>
      <c r="B3" s="5" t="n">
        <v>46266</v>
      </c>
      <c r="D3" s="3" t="inlineStr">
        <is>
          <t>Currency</t>
        </is>
      </c>
      <c r="E3" s="19">
        <f>'Settings'!$B$5</f>
        <v/>
      </c>
    </row>
    <row r="5">
      <c r="A5" s="10" t="inlineStr">
        <is>
          <t>The month</t>
        </is>
      </c>
    </row>
    <row r="6" ht="44" customHeight="1">
      <c r="A6" s="8" t="inlineStr">
        <is>
          <t>Provider</t>
        </is>
      </c>
      <c r="B6" s="8" t="inlineStr">
        <is>
          <t>Gross production</t>
        </is>
      </c>
      <c r="C6" s="8" t="inlineStr">
        <is>
          <t>Adjustments</t>
        </is>
      </c>
      <c r="D6" s="8" t="inlineStr">
        <is>
          <t>Net production</t>
        </is>
      </c>
      <c r="E6" s="8" t="inlineStr">
        <is>
          <t>Collections</t>
        </is>
      </c>
      <c r="F6" s="8" t="inlineStr">
        <is>
          <t>Collection rate</t>
        </is>
      </c>
      <c r="G6" s="8" t="inlineStr">
        <is>
          <t>Clinical hours</t>
        </is>
      </c>
      <c r="H6" s="8" t="inlineStr">
        <is>
          <t>Net per hour</t>
        </is>
      </c>
      <c r="I6" s="8" t="inlineStr">
        <is>
          <t>New patients</t>
        </is>
      </c>
      <c r="J6" s="8" t="inlineStr">
        <is>
          <t>Presented</t>
        </is>
      </c>
      <c r="K6" s="8" t="inlineStr">
        <is>
          <t>Accepted</t>
        </is>
      </c>
      <c r="L6" s="8" t="inlineStr">
        <is>
          <t>Acceptance</t>
        </is>
      </c>
      <c r="M6" s="8" t="inlineStr">
        <is>
          <t>Adjustments %</t>
        </is>
      </c>
    </row>
    <row r="7">
      <c r="A7" s="19">
        <f>IF(INDEX(Providers,1)="","",INDEX(Providers,1))</f>
        <v/>
      </c>
      <c r="B7" s="17">
        <f>IF($A7="","",SUMIFS('Monthly figures'!$D$3:$D$402,'Monthly figures'!$A$3:$A$402,DATE(YEAR($B$3),MONTH($B$3),1),'Monthly figures'!$B$3:$B$402,$A7))</f>
        <v/>
      </c>
      <c r="C7" s="17">
        <f>IF($A7="","",SUMIFS('Monthly figures'!$E$3:$E$402,'Monthly figures'!$A$3:$A$402,DATE(YEAR($B$3),MONTH($B$3),1),'Monthly figures'!$B$3:$B$402,$A7))</f>
        <v/>
      </c>
      <c r="D7" s="17">
        <f>IF($A7="","",SUMIFS('Monthly figures'!$K$3:$K$402,'Monthly figures'!$A$3:$A$402,DATE(YEAR($B$3),MONTH($B$3),1),'Monthly figures'!$B$3:$B$402,$A7))</f>
        <v/>
      </c>
      <c r="E7" s="17">
        <f>IF($A7="","",SUMIFS('Monthly figures'!$F$3:$F$402,'Monthly figures'!$A$3:$A$402,DATE(YEAR($B$3),MONTH($B$3),1),'Monthly figures'!$B$3:$B$402,$A7))</f>
        <v/>
      </c>
      <c r="F7" s="16">
        <f>IF($A7="","",IFERROR(E7/D7,""))</f>
        <v/>
      </c>
      <c r="G7" s="17">
        <f>IF($A7="","",SUMIFS('Monthly figures'!$G$3:$G$402,'Monthly figures'!$A$3:$A$402,DATE(YEAR($B$3),MONTH($B$3),1),'Monthly figures'!$B$3:$B$402,$A7))</f>
        <v/>
      </c>
      <c r="H7" s="15">
        <f>IF($A7="","",IFERROR(D7/G7,""))</f>
        <v/>
      </c>
      <c r="I7" s="20">
        <f>IF($A7="","",SUMIFS('Monthly figures'!$H$3:$H$402,'Monthly figures'!$A$3:$A$402,DATE(YEAR($B$3),MONTH($B$3),1),'Monthly figures'!$B$3:$B$402,$A7))</f>
        <v/>
      </c>
      <c r="J7" s="17">
        <f>IF($A7="","",SUMIFS('Monthly figures'!$I$3:$I$402,'Monthly figures'!$A$3:$A$402,DATE(YEAR($B$3),MONTH($B$3),1),'Monthly figures'!$B$3:$B$402,$A7))</f>
        <v/>
      </c>
      <c r="K7" s="17">
        <f>IF($A7="","",SUMIFS('Monthly figures'!$J$3:$J$402,'Monthly figures'!$A$3:$A$402,DATE(YEAR($B$3),MONTH($B$3),1),'Monthly figures'!$B$3:$B$402,$A7))</f>
        <v/>
      </c>
      <c r="L7" s="16">
        <f>IF($A7="","",IFERROR(K7/J7,""))</f>
        <v/>
      </c>
      <c r="M7" s="16">
        <f>IF($A7="","",IFERROR(C7/B7,""))</f>
        <v/>
      </c>
    </row>
    <row r="8">
      <c r="A8" s="19">
        <f>IF(INDEX(Providers,2)="","",INDEX(Providers,2))</f>
        <v/>
      </c>
      <c r="B8" s="17">
        <f>IF($A8="","",SUMIFS('Monthly figures'!$D$3:$D$402,'Monthly figures'!$A$3:$A$402,DATE(YEAR($B$3),MONTH($B$3),1),'Monthly figures'!$B$3:$B$402,$A8))</f>
        <v/>
      </c>
      <c r="C8" s="17">
        <f>IF($A8="","",SUMIFS('Monthly figures'!$E$3:$E$402,'Monthly figures'!$A$3:$A$402,DATE(YEAR($B$3),MONTH($B$3),1),'Monthly figures'!$B$3:$B$402,$A8))</f>
        <v/>
      </c>
      <c r="D8" s="17">
        <f>IF($A8="","",SUMIFS('Monthly figures'!$K$3:$K$402,'Monthly figures'!$A$3:$A$402,DATE(YEAR($B$3),MONTH($B$3),1),'Monthly figures'!$B$3:$B$402,$A8))</f>
        <v/>
      </c>
      <c r="E8" s="17">
        <f>IF($A8="","",SUMIFS('Monthly figures'!$F$3:$F$402,'Monthly figures'!$A$3:$A$402,DATE(YEAR($B$3),MONTH($B$3),1),'Monthly figures'!$B$3:$B$402,$A8))</f>
        <v/>
      </c>
      <c r="F8" s="16">
        <f>IF($A8="","",IFERROR(E8/D8,""))</f>
        <v/>
      </c>
      <c r="G8" s="17">
        <f>IF($A8="","",SUMIFS('Monthly figures'!$G$3:$G$402,'Monthly figures'!$A$3:$A$402,DATE(YEAR($B$3),MONTH($B$3),1),'Monthly figures'!$B$3:$B$402,$A8))</f>
        <v/>
      </c>
      <c r="H8" s="15">
        <f>IF($A8="","",IFERROR(D8/G8,""))</f>
        <v/>
      </c>
      <c r="I8" s="20">
        <f>IF($A8="","",SUMIFS('Monthly figures'!$H$3:$H$402,'Monthly figures'!$A$3:$A$402,DATE(YEAR($B$3),MONTH($B$3),1),'Monthly figures'!$B$3:$B$402,$A8))</f>
        <v/>
      </c>
      <c r="J8" s="17">
        <f>IF($A8="","",SUMIFS('Monthly figures'!$I$3:$I$402,'Monthly figures'!$A$3:$A$402,DATE(YEAR($B$3),MONTH($B$3),1),'Monthly figures'!$B$3:$B$402,$A8))</f>
        <v/>
      </c>
      <c r="K8" s="17">
        <f>IF($A8="","",SUMIFS('Monthly figures'!$J$3:$J$402,'Monthly figures'!$A$3:$A$402,DATE(YEAR($B$3),MONTH($B$3),1),'Monthly figures'!$B$3:$B$402,$A8))</f>
        <v/>
      </c>
      <c r="L8" s="16">
        <f>IF($A8="","",IFERROR(K8/J8,""))</f>
        <v/>
      </c>
      <c r="M8" s="16">
        <f>IF($A8="","",IFERROR(C8/B8,""))</f>
        <v/>
      </c>
    </row>
    <row r="9">
      <c r="A9" s="19">
        <f>IF(INDEX(Providers,3)="","",INDEX(Providers,3))</f>
        <v/>
      </c>
      <c r="B9" s="17">
        <f>IF($A9="","",SUMIFS('Monthly figures'!$D$3:$D$402,'Monthly figures'!$A$3:$A$402,DATE(YEAR($B$3),MONTH($B$3),1),'Monthly figures'!$B$3:$B$402,$A9))</f>
        <v/>
      </c>
      <c r="C9" s="17">
        <f>IF($A9="","",SUMIFS('Monthly figures'!$E$3:$E$402,'Monthly figures'!$A$3:$A$402,DATE(YEAR($B$3),MONTH($B$3),1),'Monthly figures'!$B$3:$B$402,$A9))</f>
        <v/>
      </c>
      <c r="D9" s="17">
        <f>IF($A9="","",SUMIFS('Monthly figures'!$K$3:$K$402,'Monthly figures'!$A$3:$A$402,DATE(YEAR($B$3),MONTH($B$3),1),'Monthly figures'!$B$3:$B$402,$A9))</f>
        <v/>
      </c>
      <c r="E9" s="17">
        <f>IF($A9="","",SUMIFS('Monthly figures'!$F$3:$F$402,'Monthly figures'!$A$3:$A$402,DATE(YEAR($B$3),MONTH($B$3),1),'Monthly figures'!$B$3:$B$402,$A9))</f>
        <v/>
      </c>
      <c r="F9" s="16">
        <f>IF($A9="","",IFERROR(E9/D9,""))</f>
        <v/>
      </c>
      <c r="G9" s="17">
        <f>IF($A9="","",SUMIFS('Monthly figures'!$G$3:$G$402,'Monthly figures'!$A$3:$A$402,DATE(YEAR($B$3),MONTH($B$3),1),'Monthly figures'!$B$3:$B$402,$A9))</f>
        <v/>
      </c>
      <c r="H9" s="15">
        <f>IF($A9="","",IFERROR(D9/G9,""))</f>
        <v/>
      </c>
      <c r="I9" s="20">
        <f>IF($A9="","",SUMIFS('Monthly figures'!$H$3:$H$402,'Monthly figures'!$A$3:$A$402,DATE(YEAR($B$3),MONTH($B$3),1),'Monthly figures'!$B$3:$B$402,$A9))</f>
        <v/>
      </c>
      <c r="J9" s="17">
        <f>IF($A9="","",SUMIFS('Monthly figures'!$I$3:$I$402,'Monthly figures'!$A$3:$A$402,DATE(YEAR($B$3),MONTH($B$3),1),'Monthly figures'!$B$3:$B$402,$A9))</f>
        <v/>
      </c>
      <c r="K9" s="17">
        <f>IF($A9="","",SUMIFS('Monthly figures'!$J$3:$J$402,'Monthly figures'!$A$3:$A$402,DATE(YEAR($B$3),MONTH($B$3),1),'Monthly figures'!$B$3:$B$402,$A9))</f>
        <v/>
      </c>
      <c r="L9" s="16">
        <f>IF($A9="","",IFERROR(K9/J9,""))</f>
        <v/>
      </c>
      <c r="M9" s="16">
        <f>IF($A9="","",IFERROR(C9/B9,""))</f>
        <v/>
      </c>
    </row>
    <row r="10">
      <c r="A10" s="19">
        <f>IF(INDEX(Providers,4)="","",INDEX(Providers,4))</f>
        <v/>
      </c>
      <c r="B10" s="17">
        <f>IF($A10="","",SUMIFS('Monthly figures'!$D$3:$D$402,'Monthly figures'!$A$3:$A$402,DATE(YEAR($B$3),MONTH($B$3),1),'Monthly figures'!$B$3:$B$402,$A10))</f>
        <v/>
      </c>
      <c r="C10" s="17">
        <f>IF($A10="","",SUMIFS('Monthly figures'!$E$3:$E$402,'Monthly figures'!$A$3:$A$402,DATE(YEAR($B$3),MONTH($B$3),1),'Monthly figures'!$B$3:$B$402,$A10))</f>
        <v/>
      </c>
      <c r="D10" s="17">
        <f>IF($A10="","",SUMIFS('Monthly figures'!$K$3:$K$402,'Monthly figures'!$A$3:$A$402,DATE(YEAR($B$3),MONTH($B$3),1),'Monthly figures'!$B$3:$B$402,$A10))</f>
        <v/>
      </c>
      <c r="E10" s="17">
        <f>IF($A10="","",SUMIFS('Monthly figures'!$F$3:$F$402,'Monthly figures'!$A$3:$A$402,DATE(YEAR($B$3),MONTH($B$3),1),'Monthly figures'!$B$3:$B$402,$A10))</f>
        <v/>
      </c>
      <c r="F10" s="16">
        <f>IF($A10="","",IFERROR(E10/D10,""))</f>
        <v/>
      </c>
      <c r="G10" s="17">
        <f>IF($A10="","",SUMIFS('Monthly figures'!$G$3:$G$402,'Monthly figures'!$A$3:$A$402,DATE(YEAR($B$3),MONTH($B$3),1),'Monthly figures'!$B$3:$B$402,$A10))</f>
        <v/>
      </c>
      <c r="H10" s="15">
        <f>IF($A10="","",IFERROR(D10/G10,""))</f>
        <v/>
      </c>
      <c r="I10" s="20">
        <f>IF($A10="","",SUMIFS('Monthly figures'!$H$3:$H$402,'Monthly figures'!$A$3:$A$402,DATE(YEAR($B$3),MONTH($B$3),1),'Monthly figures'!$B$3:$B$402,$A10))</f>
        <v/>
      </c>
      <c r="J10" s="17">
        <f>IF($A10="","",SUMIFS('Monthly figures'!$I$3:$I$402,'Monthly figures'!$A$3:$A$402,DATE(YEAR($B$3),MONTH($B$3),1),'Monthly figures'!$B$3:$B$402,$A10))</f>
        <v/>
      </c>
      <c r="K10" s="17">
        <f>IF($A10="","",SUMIFS('Monthly figures'!$J$3:$J$402,'Monthly figures'!$A$3:$A$402,DATE(YEAR($B$3),MONTH($B$3),1),'Monthly figures'!$B$3:$B$402,$A10))</f>
        <v/>
      </c>
      <c r="L10" s="16">
        <f>IF($A10="","",IFERROR(K10/J10,""))</f>
        <v/>
      </c>
      <c r="M10" s="16">
        <f>IF($A10="","",IFERROR(C10/B10,""))</f>
        <v/>
      </c>
    </row>
    <row r="11">
      <c r="A11" s="19">
        <f>IF(INDEX(Providers,5)="","",INDEX(Providers,5))</f>
        <v/>
      </c>
      <c r="B11" s="17">
        <f>IF($A11="","",SUMIFS('Monthly figures'!$D$3:$D$402,'Monthly figures'!$A$3:$A$402,DATE(YEAR($B$3),MONTH($B$3),1),'Monthly figures'!$B$3:$B$402,$A11))</f>
        <v/>
      </c>
      <c r="C11" s="17">
        <f>IF($A11="","",SUMIFS('Monthly figures'!$E$3:$E$402,'Monthly figures'!$A$3:$A$402,DATE(YEAR($B$3),MONTH($B$3),1),'Monthly figures'!$B$3:$B$402,$A11))</f>
        <v/>
      </c>
      <c r="D11" s="17">
        <f>IF($A11="","",SUMIFS('Monthly figures'!$K$3:$K$402,'Monthly figures'!$A$3:$A$402,DATE(YEAR($B$3),MONTH($B$3),1),'Monthly figures'!$B$3:$B$402,$A11))</f>
        <v/>
      </c>
      <c r="E11" s="17">
        <f>IF($A11="","",SUMIFS('Monthly figures'!$F$3:$F$402,'Monthly figures'!$A$3:$A$402,DATE(YEAR($B$3),MONTH($B$3),1),'Monthly figures'!$B$3:$B$402,$A11))</f>
        <v/>
      </c>
      <c r="F11" s="16">
        <f>IF($A11="","",IFERROR(E11/D11,""))</f>
        <v/>
      </c>
      <c r="G11" s="17">
        <f>IF($A11="","",SUMIFS('Monthly figures'!$G$3:$G$402,'Monthly figures'!$A$3:$A$402,DATE(YEAR($B$3),MONTH($B$3),1),'Monthly figures'!$B$3:$B$402,$A11))</f>
        <v/>
      </c>
      <c r="H11" s="15">
        <f>IF($A11="","",IFERROR(D11/G11,""))</f>
        <v/>
      </c>
      <c r="I11" s="20">
        <f>IF($A11="","",SUMIFS('Monthly figures'!$H$3:$H$402,'Monthly figures'!$A$3:$A$402,DATE(YEAR($B$3),MONTH($B$3),1),'Monthly figures'!$B$3:$B$402,$A11))</f>
        <v/>
      </c>
      <c r="J11" s="17">
        <f>IF($A11="","",SUMIFS('Monthly figures'!$I$3:$I$402,'Monthly figures'!$A$3:$A$402,DATE(YEAR($B$3),MONTH($B$3),1),'Monthly figures'!$B$3:$B$402,$A11))</f>
        <v/>
      </c>
      <c r="K11" s="17">
        <f>IF($A11="","",SUMIFS('Monthly figures'!$J$3:$J$402,'Monthly figures'!$A$3:$A$402,DATE(YEAR($B$3),MONTH($B$3),1),'Monthly figures'!$B$3:$B$402,$A11))</f>
        <v/>
      </c>
      <c r="L11" s="16">
        <f>IF($A11="","",IFERROR(K11/J11,""))</f>
        <v/>
      </c>
      <c r="M11" s="16">
        <f>IF($A11="","",IFERROR(C11/B11,""))</f>
        <v/>
      </c>
    </row>
    <row r="12">
      <c r="A12" s="19">
        <f>IF(INDEX(Providers,6)="","",INDEX(Providers,6))</f>
        <v/>
      </c>
      <c r="B12" s="17">
        <f>IF($A12="","",SUMIFS('Monthly figures'!$D$3:$D$402,'Monthly figures'!$A$3:$A$402,DATE(YEAR($B$3),MONTH($B$3),1),'Monthly figures'!$B$3:$B$402,$A12))</f>
        <v/>
      </c>
      <c r="C12" s="17">
        <f>IF($A12="","",SUMIFS('Monthly figures'!$E$3:$E$402,'Monthly figures'!$A$3:$A$402,DATE(YEAR($B$3),MONTH($B$3),1),'Monthly figures'!$B$3:$B$402,$A12))</f>
        <v/>
      </c>
      <c r="D12" s="17">
        <f>IF($A12="","",SUMIFS('Monthly figures'!$K$3:$K$402,'Monthly figures'!$A$3:$A$402,DATE(YEAR($B$3),MONTH($B$3),1),'Monthly figures'!$B$3:$B$402,$A12))</f>
        <v/>
      </c>
      <c r="E12" s="17">
        <f>IF($A12="","",SUMIFS('Monthly figures'!$F$3:$F$402,'Monthly figures'!$A$3:$A$402,DATE(YEAR($B$3),MONTH($B$3),1),'Monthly figures'!$B$3:$B$402,$A12))</f>
        <v/>
      </c>
      <c r="F12" s="16">
        <f>IF($A12="","",IFERROR(E12/D12,""))</f>
        <v/>
      </c>
      <c r="G12" s="17">
        <f>IF($A12="","",SUMIFS('Monthly figures'!$G$3:$G$402,'Monthly figures'!$A$3:$A$402,DATE(YEAR($B$3),MONTH($B$3),1),'Monthly figures'!$B$3:$B$402,$A12))</f>
        <v/>
      </c>
      <c r="H12" s="15">
        <f>IF($A12="","",IFERROR(D12/G12,""))</f>
        <v/>
      </c>
      <c r="I12" s="20">
        <f>IF($A12="","",SUMIFS('Monthly figures'!$H$3:$H$402,'Monthly figures'!$A$3:$A$402,DATE(YEAR($B$3),MONTH($B$3),1),'Monthly figures'!$B$3:$B$402,$A12))</f>
        <v/>
      </c>
      <c r="J12" s="17">
        <f>IF($A12="","",SUMIFS('Monthly figures'!$I$3:$I$402,'Monthly figures'!$A$3:$A$402,DATE(YEAR($B$3),MONTH($B$3),1),'Monthly figures'!$B$3:$B$402,$A12))</f>
        <v/>
      </c>
      <c r="K12" s="17">
        <f>IF($A12="","",SUMIFS('Monthly figures'!$J$3:$J$402,'Monthly figures'!$A$3:$A$402,DATE(YEAR($B$3),MONTH($B$3),1),'Monthly figures'!$B$3:$B$402,$A12))</f>
        <v/>
      </c>
      <c r="L12" s="16">
        <f>IF($A12="","",IFERROR(K12/J12,""))</f>
        <v/>
      </c>
      <c r="M12" s="16">
        <f>IF($A12="","",IFERROR(C12/B12,""))</f>
        <v/>
      </c>
    </row>
    <row r="13">
      <c r="A13" s="19">
        <f>IF(INDEX(Providers,7)="","",INDEX(Providers,7))</f>
        <v/>
      </c>
      <c r="B13" s="17">
        <f>IF($A13="","",SUMIFS('Monthly figures'!$D$3:$D$402,'Monthly figures'!$A$3:$A$402,DATE(YEAR($B$3),MONTH($B$3),1),'Monthly figures'!$B$3:$B$402,$A13))</f>
        <v/>
      </c>
      <c r="C13" s="17">
        <f>IF($A13="","",SUMIFS('Monthly figures'!$E$3:$E$402,'Monthly figures'!$A$3:$A$402,DATE(YEAR($B$3),MONTH($B$3),1),'Monthly figures'!$B$3:$B$402,$A13))</f>
        <v/>
      </c>
      <c r="D13" s="17">
        <f>IF($A13="","",SUMIFS('Monthly figures'!$K$3:$K$402,'Monthly figures'!$A$3:$A$402,DATE(YEAR($B$3),MONTH($B$3),1),'Monthly figures'!$B$3:$B$402,$A13))</f>
        <v/>
      </c>
      <c r="E13" s="17">
        <f>IF($A13="","",SUMIFS('Monthly figures'!$F$3:$F$402,'Monthly figures'!$A$3:$A$402,DATE(YEAR($B$3),MONTH($B$3),1),'Monthly figures'!$B$3:$B$402,$A13))</f>
        <v/>
      </c>
      <c r="F13" s="16">
        <f>IF($A13="","",IFERROR(E13/D13,""))</f>
        <v/>
      </c>
      <c r="G13" s="17">
        <f>IF($A13="","",SUMIFS('Monthly figures'!$G$3:$G$402,'Monthly figures'!$A$3:$A$402,DATE(YEAR($B$3),MONTH($B$3),1),'Monthly figures'!$B$3:$B$402,$A13))</f>
        <v/>
      </c>
      <c r="H13" s="15">
        <f>IF($A13="","",IFERROR(D13/G13,""))</f>
        <v/>
      </c>
      <c r="I13" s="20">
        <f>IF($A13="","",SUMIFS('Monthly figures'!$H$3:$H$402,'Monthly figures'!$A$3:$A$402,DATE(YEAR($B$3),MONTH($B$3),1),'Monthly figures'!$B$3:$B$402,$A13))</f>
        <v/>
      </c>
      <c r="J13" s="17">
        <f>IF($A13="","",SUMIFS('Monthly figures'!$I$3:$I$402,'Monthly figures'!$A$3:$A$402,DATE(YEAR($B$3),MONTH($B$3),1),'Monthly figures'!$B$3:$B$402,$A13))</f>
        <v/>
      </c>
      <c r="K13" s="17">
        <f>IF($A13="","",SUMIFS('Monthly figures'!$J$3:$J$402,'Monthly figures'!$A$3:$A$402,DATE(YEAR($B$3),MONTH($B$3),1),'Monthly figures'!$B$3:$B$402,$A13))</f>
        <v/>
      </c>
      <c r="L13" s="16">
        <f>IF($A13="","",IFERROR(K13/J13,""))</f>
        <v/>
      </c>
      <c r="M13" s="16">
        <f>IF($A13="","",IFERROR(C13/B13,""))</f>
        <v/>
      </c>
    </row>
    <row r="14">
      <c r="A14" s="19">
        <f>IF(INDEX(Providers,8)="","",INDEX(Providers,8))</f>
        <v/>
      </c>
      <c r="B14" s="17">
        <f>IF($A14="","",SUMIFS('Monthly figures'!$D$3:$D$402,'Monthly figures'!$A$3:$A$402,DATE(YEAR($B$3),MONTH($B$3),1),'Monthly figures'!$B$3:$B$402,$A14))</f>
        <v/>
      </c>
      <c r="C14" s="17">
        <f>IF($A14="","",SUMIFS('Monthly figures'!$E$3:$E$402,'Monthly figures'!$A$3:$A$402,DATE(YEAR($B$3),MONTH($B$3),1),'Monthly figures'!$B$3:$B$402,$A14))</f>
        <v/>
      </c>
      <c r="D14" s="17">
        <f>IF($A14="","",SUMIFS('Monthly figures'!$K$3:$K$402,'Monthly figures'!$A$3:$A$402,DATE(YEAR($B$3),MONTH($B$3),1),'Monthly figures'!$B$3:$B$402,$A14))</f>
        <v/>
      </c>
      <c r="E14" s="17">
        <f>IF($A14="","",SUMIFS('Monthly figures'!$F$3:$F$402,'Monthly figures'!$A$3:$A$402,DATE(YEAR($B$3),MONTH($B$3),1),'Monthly figures'!$B$3:$B$402,$A14))</f>
        <v/>
      </c>
      <c r="F14" s="16">
        <f>IF($A14="","",IFERROR(E14/D14,""))</f>
        <v/>
      </c>
      <c r="G14" s="17">
        <f>IF($A14="","",SUMIFS('Monthly figures'!$G$3:$G$402,'Monthly figures'!$A$3:$A$402,DATE(YEAR($B$3),MONTH($B$3),1),'Monthly figures'!$B$3:$B$402,$A14))</f>
        <v/>
      </c>
      <c r="H14" s="15">
        <f>IF($A14="","",IFERROR(D14/G14,""))</f>
        <v/>
      </c>
      <c r="I14" s="20">
        <f>IF($A14="","",SUMIFS('Monthly figures'!$H$3:$H$402,'Monthly figures'!$A$3:$A$402,DATE(YEAR($B$3),MONTH($B$3),1),'Monthly figures'!$B$3:$B$402,$A14))</f>
        <v/>
      </c>
      <c r="J14" s="17">
        <f>IF($A14="","",SUMIFS('Monthly figures'!$I$3:$I$402,'Monthly figures'!$A$3:$A$402,DATE(YEAR($B$3),MONTH($B$3),1),'Monthly figures'!$B$3:$B$402,$A14))</f>
        <v/>
      </c>
      <c r="K14" s="17">
        <f>IF($A14="","",SUMIFS('Monthly figures'!$J$3:$J$402,'Monthly figures'!$A$3:$A$402,DATE(YEAR($B$3),MONTH($B$3),1),'Monthly figures'!$B$3:$B$402,$A14))</f>
        <v/>
      </c>
      <c r="L14" s="16">
        <f>IF($A14="","",IFERROR(K14/J14,""))</f>
        <v/>
      </c>
      <c r="M14" s="16">
        <f>IF($A14="","",IFERROR(C14/B14,""))</f>
        <v/>
      </c>
    </row>
    <row r="15">
      <c r="A15" s="3" t="inlineStr">
        <is>
          <t>Whole clinic</t>
        </is>
      </c>
      <c r="B15" s="21">
        <f>SUMIFS('Monthly figures'!$D$3:$D$402,'Monthly figures'!$A$3:$A$402,DATE(YEAR($B$3),MONTH($B$3),1))</f>
        <v/>
      </c>
      <c r="C15" s="21">
        <f>SUMIFS('Monthly figures'!$E$3:$E$402,'Monthly figures'!$A$3:$A$402,DATE(YEAR($B$3),MONTH($B$3),1))</f>
        <v/>
      </c>
      <c r="D15" s="21">
        <f>SUMIFS('Monthly figures'!$K$3:$K$402,'Monthly figures'!$A$3:$A$402,DATE(YEAR($B$3),MONTH($B$3),1))</f>
        <v/>
      </c>
      <c r="E15" s="21">
        <f>SUMIFS('Monthly figures'!$F$3:$F$402,'Monthly figures'!$A$3:$A$402,DATE(YEAR($B$3),MONTH($B$3),1))</f>
        <v/>
      </c>
      <c r="F15" s="22">
        <f>IFERROR(E15/D15,"")</f>
        <v/>
      </c>
      <c r="G15" s="21">
        <f>SUMIFS('Monthly figures'!$G$3:$G$402,'Monthly figures'!$A$3:$A$402,DATE(YEAR($B$3),MONTH($B$3),1))</f>
        <v/>
      </c>
      <c r="H15" s="23">
        <f>IFERROR(D15/G15,"")</f>
        <v/>
      </c>
      <c r="I15" s="24">
        <f>SUMIFS('Monthly figures'!$H$3:$H$402,'Monthly figures'!$A$3:$A$402,DATE(YEAR($B$3),MONTH($B$3),1))</f>
        <v/>
      </c>
      <c r="J15" s="21">
        <f>SUMIFS('Monthly figures'!$I$3:$I$402,'Monthly figures'!$A$3:$A$402,DATE(YEAR($B$3),MONTH($B$3),1))</f>
        <v/>
      </c>
      <c r="K15" s="21">
        <f>SUMIFS('Monthly figures'!$J$3:$J$402,'Monthly figures'!$A$3:$A$402,DATE(YEAR($B$3),MONTH($B$3),1))</f>
        <v/>
      </c>
      <c r="L15" s="22">
        <f>IFERROR(K15/J15,"")</f>
        <v/>
      </c>
      <c r="M15" s="22">
        <f>IFERROR(C15/B15,"")</f>
        <v/>
      </c>
    </row>
    <row r="17">
      <c r="A17" s="10" t="inlineStr">
        <is>
          <t>Year to date</t>
        </is>
      </c>
    </row>
    <row r="18" ht="44" customHeight="1">
      <c r="A18" s="8" t="inlineStr">
        <is>
          <t>Provider</t>
        </is>
      </c>
      <c r="B18" s="8" t="inlineStr">
        <is>
          <t>Gross production</t>
        </is>
      </c>
      <c r="C18" s="8" t="inlineStr">
        <is>
          <t>Adjustments</t>
        </is>
      </c>
      <c r="D18" s="8" t="inlineStr">
        <is>
          <t>Net production</t>
        </is>
      </c>
      <c r="E18" s="8" t="inlineStr">
        <is>
          <t>Collections</t>
        </is>
      </c>
      <c r="F18" s="8" t="inlineStr">
        <is>
          <t>Collection rate</t>
        </is>
      </c>
      <c r="G18" s="8" t="inlineStr">
        <is>
          <t>Clinical hours</t>
        </is>
      </c>
      <c r="H18" s="8" t="inlineStr">
        <is>
          <t>Net per hour</t>
        </is>
      </c>
      <c r="I18" s="8" t="inlineStr">
        <is>
          <t>New patients</t>
        </is>
      </c>
      <c r="J18" s="8" t="inlineStr">
        <is>
          <t>Presented</t>
        </is>
      </c>
      <c r="K18" s="8" t="inlineStr">
        <is>
          <t>Accepted</t>
        </is>
      </c>
      <c r="L18" s="8" t="inlineStr">
        <is>
          <t>Acceptance</t>
        </is>
      </c>
      <c r="M18" s="8" t="inlineStr">
        <is>
          <t>Adjustments %</t>
        </is>
      </c>
    </row>
    <row r="19">
      <c r="A19" s="19">
        <f>IF(INDEX(Providers,1)="","",INDEX(Providers,1))</f>
        <v/>
      </c>
      <c r="B19" s="17">
        <f>IF($A19="","",SUMIFS('Monthly figures'!$D$3:$D$402,'Monthly figures'!$A$3:$A$402,"&gt;="&amp;'Settings'!$B$6,'Monthly figures'!$A$3:$A$402,"&lt;="&amp;DATE(YEAR($B$3),MONTH($B$3),1),'Monthly figures'!$B$3:$B$402,$A19))</f>
        <v/>
      </c>
      <c r="C19" s="17">
        <f>IF($A19="","",SUMIFS('Monthly figures'!$E$3:$E$402,'Monthly figures'!$A$3:$A$402,"&gt;="&amp;'Settings'!$B$6,'Monthly figures'!$A$3:$A$402,"&lt;="&amp;DATE(YEAR($B$3),MONTH($B$3),1),'Monthly figures'!$B$3:$B$402,$A19))</f>
        <v/>
      </c>
      <c r="D19" s="17">
        <f>IF($A19="","",SUMIFS('Monthly figures'!$K$3:$K$402,'Monthly figures'!$A$3:$A$402,"&gt;="&amp;'Settings'!$B$6,'Monthly figures'!$A$3:$A$402,"&lt;="&amp;DATE(YEAR($B$3),MONTH($B$3),1),'Monthly figures'!$B$3:$B$402,$A19))</f>
        <v/>
      </c>
      <c r="E19" s="17">
        <f>IF($A19="","",SUMIFS('Monthly figures'!$F$3:$F$402,'Monthly figures'!$A$3:$A$402,"&gt;="&amp;'Settings'!$B$6,'Monthly figures'!$A$3:$A$402,"&lt;="&amp;DATE(YEAR($B$3),MONTH($B$3),1),'Monthly figures'!$B$3:$B$402,$A19))</f>
        <v/>
      </c>
      <c r="F19" s="16">
        <f>IF($A19="","",IFERROR(E19/D19,""))</f>
        <v/>
      </c>
      <c r="G19" s="17">
        <f>IF($A19="","",SUMIFS('Monthly figures'!$G$3:$G$402,'Monthly figures'!$A$3:$A$402,"&gt;="&amp;'Settings'!$B$6,'Monthly figures'!$A$3:$A$402,"&lt;="&amp;DATE(YEAR($B$3),MONTH($B$3),1),'Monthly figures'!$B$3:$B$402,$A19))</f>
        <v/>
      </c>
      <c r="H19" s="15">
        <f>IF($A19="","",IFERROR(D19/G19,""))</f>
        <v/>
      </c>
      <c r="I19" s="20">
        <f>IF($A19="","",SUMIFS('Monthly figures'!$H$3:$H$402,'Monthly figures'!$A$3:$A$402,"&gt;="&amp;'Settings'!$B$6,'Monthly figures'!$A$3:$A$402,"&lt;="&amp;DATE(YEAR($B$3),MONTH($B$3),1),'Monthly figures'!$B$3:$B$402,$A19))</f>
        <v/>
      </c>
      <c r="J19" s="17">
        <f>IF($A19="","",SUMIFS('Monthly figures'!$I$3:$I$402,'Monthly figures'!$A$3:$A$402,"&gt;="&amp;'Settings'!$B$6,'Monthly figures'!$A$3:$A$402,"&lt;="&amp;DATE(YEAR($B$3),MONTH($B$3),1),'Monthly figures'!$B$3:$B$402,$A19))</f>
        <v/>
      </c>
      <c r="K19" s="17">
        <f>IF($A19="","",SUMIFS('Monthly figures'!$J$3:$J$402,'Monthly figures'!$A$3:$A$402,"&gt;="&amp;'Settings'!$B$6,'Monthly figures'!$A$3:$A$402,"&lt;="&amp;DATE(YEAR($B$3),MONTH($B$3),1),'Monthly figures'!$B$3:$B$402,$A19))</f>
        <v/>
      </c>
      <c r="L19" s="16">
        <f>IF($A19="","",IFERROR(K19/J19,""))</f>
        <v/>
      </c>
      <c r="M19" s="16">
        <f>IF($A19="","",IFERROR(C19/B19,""))</f>
        <v/>
      </c>
    </row>
    <row r="20">
      <c r="A20" s="19">
        <f>IF(INDEX(Providers,2)="","",INDEX(Providers,2))</f>
        <v/>
      </c>
      <c r="B20" s="17">
        <f>IF($A20="","",SUMIFS('Monthly figures'!$D$3:$D$402,'Monthly figures'!$A$3:$A$402,"&gt;="&amp;'Settings'!$B$6,'Monthly figures'!$A$3:$A$402,"&lt;="&amp;DATE(YEAR($B$3),MONTH($B$3),1),'Monthly figures'!$B$3:$B$402,$A20))</f>
        <v/>
      </c>
      <c r="C20" s="17">
        <f>IF($A20="","",SUMIFS('Monthly figures'!$E$3:$E$402,'Monthly figures'!$A$3:$A$402,"&gt;="&amp;'Settings'!$B$6,'Monthly figures'!$A$3:$A$402,"&lt;="&amp;DATE(YEAR($B$3),MONTH($B$3),1),'Monthly figures'!$B$3:$B$402,$A20))</f>
        <v/>
      </c>
      <c r="D20" s="17">
        <f>IF($A20="","",SUMIFS('Monthly figures'!$K$3:$K$402,'Monthly figures'!$A$3:$A$402,"&gt;="&amp;'Settings'!$B$6,'Monthly figures'!$A$3:$A$402,"&lt;="&amp;DATE(YEAR($B$3),MONTH($B$3),1),'Monthly figures'!$B$3:$B$402,$A20))</f>
        <v/>
      </c>
      <c r="E20" s="17">
        <f>IF($A20="","",SUMIFS('Monthly figures'!$F$3:$F$402,'Monthly figures'!$A$3:$A$402,"&gt;="&amp;'Settings'!$B$6,'Monthly figures'!$A$3:$A$402,"&lt;="&amp;DATE(YEAR($B$3),MONTH($B$3),1),'Monthly figures'!$B$3:$B$402,$A20))</f>
        <v/>
      </c>
      <c r="F20" s="16">
        <f>IF($A20="","",IFERROR(E20/D20,""))</f>
        <v/>
      </c>
      <c r="G20" s="17">
        <f>IF($A20="","",SUMIFS('Monthly figures'!$G$3:$G$402,'Monthly figures'!$A$3:$A$402,"&gt;="&amp;'Settings'!$B$6,'Monthly figures'!$A$3:$A$402,"&lt;="&amp;DATE(YEAR($B$3),MONTH($B$3),1),'Monthly figures'!$B$3:$B$402,$A20))</f>
        <v/>
      </c>
      <c r="H20" s="15">
        <f>IF($A20="","",IFERROR(D20/G20,""))</f>
        <v/>
      </c>
      <c r="I20" s="20">
        <f>IF($A20="","",SUMIFS('Monthly figures'!$H$3:$H$402,'Monthly figures'!$A$3:$A$402,"&gt;="&amp;'Settings'!$B$6,'Monthly figures'!$A$3:$A$402,"&lt;="&amp;DATE(YEAR($B$3),MONTH($B$3),1),'Monthly figures'!$B$3:$B$402,$A20))</f>
        <v/>
      </c>
      <c r="J20" s="17">
        <f>IF($A20="","",SUMIFS('Monthly figures'!$I$3:$I$402,'Monthly figures'!$A$3:$A$402,"&gt;="&amp;'Settings'!$B$6,'Monthly figures'!$A$3:$A$402,"&lt;="&amp;DATE(YEAR($B$3),MONTH($B$3),1),'Monthly figures'!$B$3:$B$402,$A20))</f>
        <v/>
      </c>
      <c r="K20" s="17">
        <f>IF($A20="","",SUMIFS('Monthly figures'!$J$3:$J$402,'Monthly figures'!$A$3:$A$402,"&gt;="&amp;'Settings'!$B$6,'Monthly figures'!$A$3:$A$402,"&lt;="&amp;DATE(YEAR($B$3),MONTH($B$3),1),'Monthly figures'!$B$3:$B$402,$A20))</f>
        <v/>
      </c>
      <c r="L20" s="16">
        <f>IF($A20="","",IFERROR(K20/J20,""))</f>
        <v/>
      </c>
      <c r="M20" s="16">
        <f>IF($A20="","",IFERROR(C20/B20,""))</f>
        <v/>
      </c>
    </row>
    <row r="21">
      <c r="A21" s="19">
        <f>IF(INDEX(Providers,3)="","",INDEX(Providers,3))</f>
        <v/>
      </c>
      <c r="B21" s="17">
        <f>IF($A21="","",SUMIFS('Monthly figures'!$D$3:$D$402,'Monthly figures'!$A$3:$A$402,"&gt;="&amp;'Settings'!$B$6,'Monthly figures'!$A$3:$A$402,"&lt;="&amp;DATE(YEAR($B$3),MONTH($B$3),1),'Monthly figures'!$B$3:$B$402,$A21))</f>
        <v/>
      </c>
      <c r="C21" s="17">
        <f>IF($A21="","",SUMIFS('Monthly figures'!$E$3:$E$402,'Monthly figures'!$A$3:$A$402,"&gt;="&amp;'Settings'!$B$6,'Monthly figures'!$A$3:$A$402,"&lt;="&amp;DATE(YEAR($B$3),MONTH($B$3),1),'Monthly figures'!$B$3:$B$402,$A21))</f>
        <v/>
      </c>
      <c r="D21" s="17">
        <f>IF($A21="","",SUMIFS('Monthly figures'!$K$3:$K$402,'Monthly figures'!$A$3:$A$402,"&gt;="&amp;'Settings'!$B$6,'Monthly figures'!$A$3:$A$402,"&lt;="&amp;DATE(YEAR($B$3),MONTH($B$3),1),'Monthly figures'!$B$3:$B$402,$A21))</f>
        <v/>
      </c>
      <c r="E21" s="17">
        <f>IF($A21="","",SUMIFS('Monthly figures'!$F$3:$F$402,'Monthly figures'!$A$3:$A$402,"&gt;="&amp;'Settings'!$B$6,'Monthly figures'!$A$3:$A$402,"&lt;="&amp;DATE(YEAR($B$3),MONTH($B$3),1),'Monthly figures'!$B$3:$B$402,$A21))</f>
        <v/>
      </c>
      <c r="F21" s="16">
        <f>IF($A21="","",IFERROR(E21/D21,""))</f>
        <v/>
      </c>
      <c r="G21" s="17">
        <f>IF($A21="","",SUMIFS('Monthly figures'!$G$3:$G$402,'Monthly figures'!$A$3:$A$402,"&gt;="&amp;'Settings'!$B$6,'Monthly figures'!$A$3:$A$402,"&lt;="&amp;DATE(YEAR($B$3),MONTH($B$3),1),'Monthly figures'!$B$3:$B$402,$A21))</f>
        <v/>
      </c>
      <c r="H21" s="15">
        <f>IF($A21="","",IFERROR(D21/G21,""))</f>
        <v/>
      </c>
      <c r="I21" s="20">
        <f>IF($A21="","",SUMIFS('Monthly figures'!$H$3:$H$402,'Monthly figures'!$A$3:$A$402,"&gt;="&amp;'Settings'!$B$6,'Monthly figures'!$A$3:$A$402,"&lt;="&amp;DATE(YEAR($B$3),MONTH($B$3),1),'Monthly figures'!$B$3:$B$402,$A21))</f>
        <v/>
      </c>
      <c r="J21" s="17">
        <f>IF($A21="","",SUMIFS('Monthly figures'!$I$3:$I$402,'Monthly figures'!$A$3:$A$402,"&gt;="&amp;'Settings'!$B$6,'Monthly figures'!$A$3:$A$402,"&lt;="&amp;DATE(YEAR($B$3),MONTH($B$3),1),'Monthly figures'!$B$3:$B$402,$A21))</f>
        <v/>
      </c>
      <c r="K21" s="17">
        <f>IF($A21="","",SUMIFS('Monthly figures'!$J$3:$J$402,'Monthly figures'!$A$3:$A$402,"&gt;="&amp;'Settings'!$B$6,'Monthly figures'!$A$3:$A$402,"&lt;="&amp;DATE(YEAR($B$3),MONTH($B$3),1),'Monthly figures'!$B$3:$B$402,$A21))</f>
        <v/>
      </c>
      <c r="L21" s="16">
        <f>IF($A21="","",IFERROR(K21/J21,""))</f>
        <v/>
      </c>
      <c r="M21" s="16">
        <f>IF($A21="","",IFERROR(C21/B21,""))</f>
        <v/>
      </c>
    </row>
    <row r="22">
      <c r="A22" s="19">
        <f>IF(INDEX(Providers,4)="","",INDEX(Providers,4))</f>
        <v/>
      </c>
      <c r="B22" s="17">
        <f>IF($A22="","",SUMIFS('Monthly figures'!$D$3:$D$402,'Monthly figures'!$A$3:$A$402,"&gt;="&amp;'Settings'!$B$6,'Monthly figures'!$A$3:$A$402,"&lt;="&amp;DATE(YEAR($B$3),MONTH($B$3),1),'Monthly figures'!$B$3:$B$402,$A22))</f>
        <v/>
      </c>
      <c r="C22" s="17">
        <f>IF($A22="","",SUMIFS('Monthly figures'!$E$3:$E$402,'Monthly figures'!$A$3:$A$402,"&gt;="&amp;'Settings'!$B$6,'Monthly figures'!$A$3:$A$402,"&lt;="&amp;DATE(YEAR($B$3),MONTH($B$3),1),'Monthly figures'!$B$3:$B$402,$A22))</f>
        <v/>
      </c>
      <c r="D22" s="17">
        <f>IF($A22="","",SUMIFS('Monthly figures'!$K$3:$K$402,'Monthly figures'!$A$3:$A$402,"&gt;="&amp;'Settings'!$B$6,'Monthly figures'!$A$3:$A$402,"&lt;="&amp;DATE(YEAR($B$3),MONTH($B$3),1),'Monthly figures'!$B$3:$B$402,$A22))</f>
        <v/>
      </c>
      <c r="E22" s="17">
        <f>IF($A22="","",SUMIFS('Monthly figures'!$F$3:$F$402,'Monthly figures'!$A$3:$A$402,"&gt;="&amp;'Settings'!$B$6,'Monthly figures'!$A$3:$A$402,"&lt;="&amp;DATE(YEAR($B$3),MONTH($B$3),1),'Monthly figures'!$B$3:$B$402,$A22))</f>
        <v/>
      </c>
      <c r="F22" s="16">
        <f>IF($A22="","",IFERROR(E22/D22,""))</f>
        <v/>
      </c>
      <c r="G22" s="17">
        <f>IF($A22="","",SUMIFS('Monthly figures'!$G$3:$G$402,'Monthly figures'!$A$3:$A$402,"&gt;="&amp;'Settings'!$B$6,'Monthly figures'!$A$3:$A$402,"&lt;="&amp;DATE(YEAR($B$3),MONTH($B$3),1),'Monthly figures'!$B$3:$B$402,$A22))</f>
        <v/>
      </c>
      <c r="H22" s="15">
        <f>IF($A22="","",IFERROR(D22/G22,""))</f>
        <v/>
      </c>
      <c r="I22" s="20">
        <f>IF($A22="","",SUMIFS('Monthly figures'!$H$3:$H$402,'Monthly figures'!$A$3:$A$402,"&gt;="&amp;'Settings'!$B$6,'Monthly figures'!$A$3:$A$402,"&lt;="&amp;DATE(YEAR($B$3),MONTH($B$3),1),'Monthly figures'!$B$3:$B$402,$A22))</f>
        <v/>
      </c>
      <c r="J22" s="17">
        <f>IF($A22="","",SUMIFS('Monthly figures'!$I$3:$I$402,'Monthly figures'!$A$3:$A$402,"&gt;="&amp;'Settings'!$B$6,'Monthly figures'!$A$3:$A$402,"&lt;="&amp;DATE(YEAR($B$3),MONTH($B$3),1),'Monthly figures'!$B$3:$B$402,$A22))</f>
        <v/>
      </c>
      <c r="K22" s="17">
        <f>IF($A22="","",SUMIFS('Monthly figures'!$J$3:$J$402,'Monthly figures'!$A$3:$A$402,"&gt;="&amp;'Settings'!$B$6,'Monthly figures'!$A$3:$A$402,"&lt;="&amp;DATE(YEAR($B$3),MONTH($B$3),1),'Monthly figures'!$B$3:$B$402,$A22))</f>
        <v/>
      </c>
      <c r="L22" s="16">
        <f>IF($A22="","",IFERROR(K22/J22,""))</f>
        <v/>
      </c>
      <c r="M22" s="16">
        <f>IF($A22="","",IFERROR(C22/B22,""))</f>
        <v/>
      </c>
    </row>
    <row r="23">
      <c r="A23" s="19">
        <f>IF(INDEX(Providers,5)="","",INDEX(Providers,5))</f>
        <v/>
      </c>
      <c r="B23" s="17">
        <f>IF($A23="","",SUMIFS('Monthly figures'!$D$3:$D$402,'Monthly figures'!$A$3:$A$402,"&gt;="&amp;'Settings'!$B$6,'Monthly figures'!$A$3:$A$402,"&lt;="&amp;DATE(YEAR($B$3),MONTH($B$3),1),'Monthly figures'!$B$3:$B$402,$A23))</f>
        <v/>
      </c>
      <c r="C23" s="17">
        <f>IF($A23="","",SUMIFS('Monthly figures'!$E$3:$E$402,'Monthly figures'!$A$3:$A$402,"&gt;="&amp;'Settings'!$B$6,'Monthly figures'!$A$3:$A$402,"&lt;="&amp;DATE(YEAR($B$3),MONTH($B$3),1),'Monthly figures'!$B$3:$B$402,$A23))</f>
        <v/>
      </c>
      <c r="D23" s="17">
        <f>IF($A23="","",SUMIFS('Monthly figures'!$K$3:$K$402,'Monthly figures'!$A$3:$A$402,"&gt;="&amp;'Settings'!$B$6,'Monthly figures'!$A$3:$A$402,"&lt;="&amp;DATE(YEAR($B$3),MONTH($B$3),1),'Monthly figures'!$B$3:$B$402,$A23))</f>
        <v/>
      </c>
      <c r="E23" s="17">
        <f>IF($A23="","",SUMIFS('Monthly figures'!$F$3:$F$402,'Monthly figures'!$A$3:$A$402,"&gt;="&amp;'Settings'!$B$6,'Monthly figures'!$A$3:$A$402,"&lt;="&amp;DATE(YEAR($B$3),MONTH($B$3),1),'Monthly figures'!$B$3:$B$402,$A23))</f>
        <v/>
      </c>
      <c r="F23" s="16">
        <f>IF($A23="","",IFERROR(E23/D23,""))</f>
        <v/>
      </c>
      <c r="G23" s="17">
        <f>IF($A23="","",SUMIFS('Monthly figures'!$G$3:$G$402,'Monthly figures'!$A$3:$A$402,"&gt;="&amp;'Settings'!$B$6,'Monthly figures'!$A$3:$A$402,"&lt;="&amp;DATE(YEAR($B$3),MONTH($B$3),1),'Monthly figures'!$B$3:$B$402,$A23))</f>
        <v/>
      </c>
      <c r="H23" s="15">
        <f>IF($A23="","",IFERROR(D23/G23,""))</f>
        <v/>
      </c>
      <c r="I23" s="20">
        <f>IF($A23="","",SUMIFS('Monthly figures'!$H$3:$H$402,'Monthly figures'!$A$3:$A$402,"&gt;="&amp;'Settings'!$B$6,'Monthly figures'!$A$3:$A$402,"&lt;="&amp;DATE(YEAR($B$3),MONTH($B$3),1),'Monthly figures'!$B$3:$B$402,$A23))</f>
        <v/>
      </c>
      <c r="J23" s="17">
        <f>IF($A23="","",SUMIFS('Monthly figures'!$I$3:$I$402,'Monthly figures'!$A$3:$A$402,"&gt;="&amp;'Settings'!$B$6,'Monthly figures'!$A$3:$A$402,"&lt;="&amp;DATE(YEAR($B$3),MONTH($B$3),1),'Monthly figures'!$B$3:$B$402,$A23))</f>
        <v/>
      </c>
      <c r="K23" s="17">
        <f>IF($A23="","",SUMIFS('Monthly figures'!$J$3:$J$402,'Monthly figures'!$A$3:$A$402,"&gt;="&amp;'Settings'!$B$6,'Monthly figures'!$A$3:$A$402,"&lt;="&amp;DATE(YEAR($B$3),MONTH($B$3),1),'Monthly figures'!$B$3:$B$402,$A23))</f>
        <v/>
      </c>
      <c r="L23" s="16">
        <f>IF($A23="","",IFERROR(K23/J23,""))</f>
        <v/>
      </c>
      <c r="M23" s="16">
        <f>IF($A23="","",IFERROR(C23/B23,""))</f>
        <v/>
      </c>
    </row>
    <row r="24">
      <c r="A24" s="19">
        <f>IF(INDEX(Providers,6)="","",INDEX(Providers,6))</f>
        <v/>
      </c>
      <c r="B24" s="17">
        <f>IF($A24="","",SUMIFS('Monthly figures'!$D$3:$D$402,'Monthly figures'!$A$3:$A$402,"&gt;="&amp;'Settings'!$B$6,'Monthly figures'!$A$3:$A$402,"&lt;="&amp;DATE(YEAR($B$3),MONTH($B$3),1),'Monthly figures'!$B$3:$B$402,$A24))</f>
        <v/>
      </c>
      <c r="C24" s="17">
        <f>IF($A24="","",SUMIFS('Monthly figures'!$E$3:$E$402,'Monthly figures'!$A$3:$A$402,"&gt;="&amp;'Settings'!$B$6,'Monthly figures'!$A$3:$A$402,"&lt;="&amp;DATE(YEAR($B$3),MONTH($B$3),1),'Monthly figures'!$B$3:$B$402,$A24))</f>
        <v/>
      </c>
      <c r="D24" s="17">
        <f>IF($A24="","",SUMIFS('Monthly figures'!$K$3:$K$402,'Monthly figures'!$A$3:$A$402,"&gt;="&amp;'Settings'!$B$6,'Monthly figures'!$A$3:$A$402,"&lt;="&amp;DATE(YEAR($B$3),MONTH($B$3),1),'Monthly figures'!$B$3:$B$402,$A24))</f>
        <v/>
      </c>
      <c r="E24" s="17">
        <f>IF($A24="","",SUMIFS('Monthly figures'!$F$3:$F$402,'Monthly figures'!$A$3:$A$402,"&gt;="&amp;'Settings'!$B$6,'Monthly figures'!$A$3:$A$402,"&lt;="&amp;DATE(YEAR($B$3),MONTH($B$3),1),'Monthly figures'!$B$3:$B$402,$A24))</f>
        <v/>
      </c>
      <c r="F24" s="16">
        <f>IF($A24="","",IFERROR(E24/D24,""))</f>
        <v/>
      </c>
      <c r="G24" s="17">
        <f>IF($A24="","",SUMIFS('Monthly figures'!$G$3:$G$402,'Monthly figures'!$A$3:$A$402,"&gt;="&amp;'Settings'!$B$6,'Monthly figures'!$A$3:$A$402,"&lt;="&amp;DATE(YEAR($B$3),MONTH($B$3),1),'Monthly figures'!$B$3:$B$402,$A24))</f>
        <v/>
      </c>
      <c r="H24" s="15">
        <f>IF($A24="","",IFERROR(D24/G24,""))</f>
        <v/>
      </c>
      <c r="I24" s="20">
        <f>IF($A24="","",SUMIFS('Monthly figures'!$H$3:$H$402,'Monthly figures'!$A$3:$A$402,"&gt;="&amp;'Settings'!$B$6,'Monthly figures'!$A$3:$A$402,"&lt;="&amp;DATE(YEAR($B$3),MONTH($B$3),1),'Monthly figures'!$B$3:$B$402,$A24))</f>
        <v/>
      </c>
      <c r="J24" s="17">
        <f>IF($A24="","",SUMIFS('Monthly figures'!$I$3:$I$402,'Monthly figures'!$A$3:$A$402,"&gt;="&amp;'Settings'!$B$6,'Monthly figures'!$A$3:$A$402,"&lt;="&amp;DATE(YEAR($B$3),MONTH($B$3),1),'Monthly figures'!$B$3:$B$402,$A24))</f>
        <v/>
      </c>
      <c r="K24" s="17">
        <f>IF($A24="","",SUMIFS('Monthly figures'!$J$3:$J$402,'Monthly figures'!$A$3:$A$402,"&gt;="&amp;'Settings'!$B$6,'Monthly figures'!$A$3:$A$402,"&lt;="&amp;DATE(YEAR($B$3),MONTH($B$3),1),'Monthly figures'!$B$3:$B$402,$A24))</f>
        <v/>
      </c>
      <c r="L24" s="16">
        <f>IF($A24="","",IFERROR(K24/J24,""))</f>
        <v/>
      </c>
      <c r="M24" s="16">
        <f>IF($A24="","",IFERROR(C24/B24,""))</f>
        <v/>
      </c>
    </row>
    <row r="25">
      <c r="A25" s="19">
        <f>IF(INDEX(Providers,7)="","",INDEX(Providers,7))</f>
        <v/>
      </c>
      <c r="B25" s="17">
        <f>IF($A25="","",SUMIFS('Monthly figures'!$D$3:$D$402,'Monthly figures'!$A$3:$A$402,"&gt;="&amp;'Settings'!$B$6,'Monthly figures'!$A$3:$A$402,"&lt;="&amp;DATE(YEAR($B$3),MONTH($B$3),1),'Monthly figures'!$B$3:$B$402,$A25))</f>
        <v/>
      </c>
      <c r="C25" s="17">
        <f>IF($A25="","",SUMIFS('Monthly figures'!$E$3:$E$402,'Monthly figures'!$A$3:$A$402,"&gt;="&amp;'Settings'!$B$6,'Monthly figures'!$A$3:$A$402,"&lt;="&amp;DATE(YEAR($B$3),MONTH($B$3),1),'Monthly figures'!$B$3:$B$402,$A25))</f>
        <v/>
      </c>
      <c r="D25" s="17">
        <f>IF($A25="","",SUMIFS('Monthly figures'!$K$3:$K$402,'Monthly figures'!$A$3:$A$402,"&gt;="&amp;'Settings'!$B$6,'Monthly figures'!$A$3:$A$402,"&lt;="&amp;DATE(YEAR($B$3),MONTH($B$3),1),'Monthly figures'!$B$3:$B$402,$A25))</f>
        <v/>
      </c>
      <c r="E25" s="17">
        <f>IF($A25="","",SUMIFS('Monthly figures'!$F$3:$F$402,'Monthly figures'!$A$3:$A$402,"&gt;="&amp;'Settings'!$B$6,'Monthly figures'!$A$3:$A$402,"&lt;="&amp;DATE(YEAR($B$3),MONTH($B$3),1),'Monthly figures'!$B$3:$B$402,$A25))</f>
        <v/>
      </c>
      <c r="F25" s="16">
        <f>IF($A25="","",IFERROR(E25/D25,""))</f>
        <v/>
      </c>
      <c r="G25" s="17">
        <f>IF($A25="","",SUMIFS('Monthly figures'!$G$3:$G$402,'Monthly figures'!$A$3:$A$402,"&gt;="&amp;'Settings'!$B$6,'Monthly figures'!$A$3:$A$402,"&lt;="&amp;DATE(YEAR($B$3),MONTH($B$3),1),'Monthly figures'!$B$3:$B$402,$A25))</f>
        <v/>
      </c>
      <c r="H25" s="15">
        <f>IF($A25="","",IFERROR(D25/G25,""))</f>
        <v/>
      </c>
      <c r="I25" s="20">
        <f>IF($A25="","",SUMIFS('Monthly figures'!$H$3:$H$402,'Monthly figures'!$A$3:$A$402,"&gt;="&amp;'Settings'!$B$6,'Monthly figures'!$A$3:$A$402,"&lt;="&amp;DATE(YEAR($B$3),MONTH($B$3),1),'Monthly figures'!$B$3:$B$402,$A25))</f>
        <v/>
      </c>
      <c r="J25" s="17">
        <f>IF($A25="","",SUMIFS('Monthly figures'!$I$3:$I$402,'Monthly figures'!$A$3:$A$402,"&gt;="&amp;'Settings'!$B$6,'Monthly figures'!$A$3:$A$402,"&lt;="&amp;DATE(YEAR($B$3),MONTH($B$3),1),'Monthly figures'!$B$3:$B$402,$A25))</f>
        <v/>
      </c>
      <c r="K25" s="17">
        <f>IF($A25="","",SUMIFS('Monthly figures'!$J$3:$J$402,'Monthly figures'!$A$3:$A$402,"&gt;="&amp;'Settings'!$B$6,'Monthly figures'!$A$3:$A$402,"&lt;="&amp;DATE(YEAR($B$3),MONTH($B$3),1),'Monthly figures'!$B$3:$B$402,$A25))</f>
        <v/>
      </c>
      <c r="L25" s="16">
        <f>IF($A25="","",IFERROR(K25/J25,""))</f>
        <v/>
      </c>
      <c r="M25" s="16">
        <f>IF($A25="","",IFERROR(C25/B25,""))</f>
        <v/>
      </c>
    </row>
    <row r="26">
      <c r="A26" s="19">
        <f>IF(INDEX(Providers,8)="","",INDEX(Providers,8))</f>
        <v/>
      </c>
      <c r="B26" s="17">
        <f>IF($A26="","",SUMIFS('Monthly figures'!$D$3:$D$402,'Monthly figures'!$A$3:$A$402,"&gt;="&amp;'Settings'!$B$6,'Monthly figures'!$A$3:$A$402,"&lt;="&amp;DATE(YEAR($B$3),MONTH($B$3),1),'Monthly figures'!$B$3:$B$402,$A26))</f>
        <v/>
      </c>
      <c r="C26" s="17">
        <f>IF($A26="","",SUMIFS('Monthly figures'!$E$3:$E$402,'Monthly figures'!$A$3:$A$402,"&gt;="&amp;'Settings'!$B$6,'Monthly figures'!$A$3:$A$402,"&lt;="&amp;DATE(YEAR($B$3),MONTH($B$3),1),'Monthly figures'!$B$3:$B$402,$A26))</f>
        <v/>
      </c>
      <c r="D26" s="17">
        <f>IF($A26="","",SUMIFS('Monthly figures'!$K$3:$K$402,'Monthly figures'!$A$3:$A$402,"&gt;="&amp;'Settings'!$B$6,'Monthly figures'!$A$3:$A$402,"&lt;="&amp;DATE(YEAR($B$3),MONTH($B$3),1),'Monthly figures'!$B$3:$B$402,$A26))</f>
        <v/>
      </c>
      <c r="E26" s="17">
        <f>IF($A26="","",SUMIFS('Monthly figures'!$F$3:$F$402,'Monthly figures'!$A$3:$A$402,"&gt;="&amp;'Settings'!$B$6,'Monthly figures'!$A$3:$A$402,"&lt;="&amp;DATE(YEAR($B$3),MONTH($B$3),1),'Monthly figures'!$B$3:$B$402,$A26))</f>
        <v/>
      </c>
      <c r="F26" s="16">
        <f>IF($A26="","",IFERROR(E26/D26,""))</f>
        <v/>
      </c>
      <c r="G26" s="17">
        <f>IF($A26="","",SUMIFS('Monthly figures'!$G$3:$G$402,'Monthly figures'!$A$3:$A$402,"&gt;="&amp;'Settings'!$B$6,'Monthly figures'!$A$3:$A$402,"&lt;="&amp;DATE(YEAR($B$3),MONTH($B$3),1),'Monthly figures'!$B$3:$B$402,$A26))</f>
        <v/>
      </c>
      <c r="H26" s="15">
        <f>IF($A26="","",IFERROR(D26/G26,""))</f>
        <v/>
      </c>
      <c r="I26" s="20">
        <f>IF($A26="","",SUMIFS('Monthly figures'!$H$3:$H$402,'Monthly figures'!$A$3:$A$402,"&gt;="&amp;'Settings'!$B$6,'Monthly figures'!$A$3:$A$402,"&lt;="&amp;DATE(YEAR($B$3),MONTH($B$3),1),'Monthly figures'!$B$3:$B$402,$A26))</f>
        <v/>
      </c>
      <c r="J26" s="17">
        <f>IF($A26="","",SUMIFS('Monthly figures'!$I$3:$I$402,'Monthly figures'!$A$3:$A$402,"&gt;="&amp;'Settings'!$B$6,'Monthly figures'!$A$3:$A$402,"&lt;="&amp;DATE(YEAR($B$3),MONTH($B$3),1),'Monthly figures'!$B$3:$B$402,$A26))</f>
        <v/>
      </c>
      <c r="K26" s="17">
        <f>IF($A26="","",SUMIFS('Monthly figures'!$J$3:$J$402,'Monthly figures'!$A$3:$A$402,"&gt;="&amp;'Settings'!$B$6,'Monthly figures'!$A$3:$A$402,"&lt;="&amp;DATE(YEAR($B$3),MONTH($B$3),1),'Monthly figures'!$B$3:$B$402,$A26))</f>
        <v/>
      </c>
      <c r="L26" s="16">
        <f>IF($A26="","",IFERROR(K26/J26,""))</f>
        <v/>
      </c>
      <c r="M26" s="16">
        <f>IF($A26="","",IFERROR(C26/B26,""))</f>
        <v/>
      </c>
    </row>
    <row r="27">
      <c r="A27" s="3" t="inlineStr">
        <is>
          <t>Whole clinic</t>
        </is>
      </c>
      <c r="B27" s="21">
        <f>SUMIFS('Monthly figures'!$D$3:$D$402,'Monthly figures'!$A$3:$A$402,"&gt;="&amp;'Settings'!$B$6,'Monthly figures'!$A$3:$A$402,"&lt;="&amp;DATE(YEAR($B$3),MONTH($B$3),1))</f>
        <v/>
      </c>
      <c r="C27" s="21">
        <f>SUMIFS('Monthly figures'!$E$3:$E$402,'Monthly figures'!$A$3:$A$402,"&gt;="&amp;'Settings'!$B$6,'Monthly figures'!$A$3:$A$402,"&lt;="&amp;DATE(YEAR($B$3),MONTH($B$3),1))</f>
        <v/>
      </c>
      <c r="D27" s="21">
        <f>SUMIFS('Monthly figures'!$K$3:$K$402,'Monthly figures'!$A$3:$A$402,"&gt;="&amp;'Settings'!$B$6,'Monthly figures'!$A$3:$A$402,"&lt;="&amp;DATE(YEAR($B$3),MONTH($B$3),1))</f>
        <v/>
      </c>
      <c r="E27" s="21">
        <f>SUMIFS('Monthly figures'!$F$3:$F$402,'Monthly figures'!$A$3:$A$402,"&gt;="&amp;'Settings'!$B$6,'Monthly figures'!$A$3:$A$402,"&lt;="&amp;DATE(YEAR($B$3),MONTH($B$3),1))</f>
        <v/>
      </c>
      <c r="F27" s="22">
        <f>IFERROR(E27/D27,"")</f>
        <v/>
      </c>
      <c r="G27" s="21">
        <f>SUMIFS('Monthly figures'!$G$3:$G$402,'Monthly figures'!$A$3:$A$402,"&gt;="&amp;'Settings'!$B$6,'Monthly figures'!$A$3:$A$402,"&lt;="&amp;DATE(YEAR($B$3),MONTH($B$3),1))</f>
        <v/>
      </c>
      <c r="H27" s="23">
        <f>IFERROR(D27/G27,"")</f>
        <v/>
      </c>
      <c r="I27" s="24">
        <f>SUMIFS('Monthly figures'!$H$3:$H$402,'Monthly figures'!$A$3:$A$402,"&gt;="&amp;'Settings'!$B$6,'Monthly figures'!$A$3:$A$402,"&lt;="&amp;DATE(YEAR($B$3),MONTH($B$3),1))</f>
        <v/>
      </c>
      <c r="J27" s="21">
        <f>SUMIFS('Monthly figures'!$I$3:$I$402,'Monthly figures'!$A$3:$A$402,"&gt;="&amp;'Settings'!$B$6,'Monthly figures'!$A$3:$A$402,"&lt;="&amp;DATE(YEAR($B$3),MONTH($B$3),1))</f>
        <v/>
      </c>
      <c r="K27" s="21">
        <f>SUMIFS('Monthly figures'!$J$3:$J$402,'Monthly figures'!$A$3:$A$402,"&gt;="&amp;'Settings'!$B$6,'Monthly figures'!$A$3:$A$402,"&lt;="&amp;DATE(YEAR($B$3),MONTH($B$3),1))</f>
        <v/>
      </c>
      <c r="L27" s="22">
        <f>IFERROR(K27/J27,"")</f>
        <v/>
      </c>
      <c r="M27" s="22">
        <f>IFERROR(C27/B27,"")</f>
        <v/>
      </c>
    </row>
    <row r="29">
      <c r="A29" s="2" t="inlineStr">
        <is>
          <t>Green meets the target on Settings; amber falls short of it (or exceeds it, for adjustments).</t>
        </is>
      </c>
    </row>
    <row r="30">
      <c r="A30" s="2" t="inlineStr">
        <is>
          <t>Collection rate = collections ÷ net production. Acceptance = value accepted ÷ value presented.</t>
        </is>
      </c>
    </row>
    <row r="32">
      <c r="A32" s="10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2:G32"/>
  </mergeCells>
  <conditionalFormatting sqref="F7:F15">
    <cfRule type="expression" priority="1" dxfId="0">
      <formula>AND(ISNUMBER(F7),F7&lt;'Settings'!$B$7)</formula>
    </cfRule>
    <cfRule type="expression" priority="2" dxfId="1">
      <formula>ISNUMBER(F7)</formula>
    </cfRule>
  </conditionalFormatting>
  <conditionalFormatting sqref="L7:L15">
    <cfRule type="expression" priority="3" dxfId="0">
      <formula>AND(ISNUMBER(L7),L7&lt;'Settings'!$B$8)</formula>
    </cfRule>
    <cfRule type="expression" priority="4" dxfId="1">
      <formula>ISNUMBER(L7)</formula>
    </cfRule>
  </conditionalFormatting>
  <conditionalFormatting sqref="H7:H15">
    <cfRule type="expression" priority="5" dxfId="0">
      <formula>AND(ISNUMBER(H7),H7&lt;'Settings'!$B$10)</formula>
    </cfRule>
    <cfRule type="expression" priority="6" dxfId="1">
      <formula>ISNUMBER(H7)</formula>
    </cfRule>
  </conditionalFormatting>
  <conditionalFormatting sqref="M7:M15">
    <cfRule type="expression" priority="7" dxfId="0">
      <formula>AND(ISNUMBER(M7),M7&gt;'Settings'!$B$9)</formula>
    </cfRule>
    <cfRule type="expression" priority="8" dxfId="1">
      <formula>ISNUMBER(M7)</formula>
    </cfRule>
  </conditionalFormatting>
  <conditionalFormatting sqref="F19:F27">
    <cfRule type="expression" priority="9" dxfId="0">
      <formula>AND(ISNUMBER(F19),F19&lt;'Settings'!$B$7)</formula>
    </cfRule>
    <cfRule type="expression" priority="10" dxfId="1">
      <formula>ISNUMBER(F19)</formula>
    </cfRule>
  </conditionalFormatting>
  <conditionalFormatting sqref="L19:L27">
    <cfRule type="expression" priority="11" dxfId="0">
      <formula>AND(ISNUMBER(L19),L19&lt;'Settings'!$B$8)</formula>
    </cfRule>
    <cfRule type="expression" priority="12" dxfId="1">
      <formula>ISNUMBER(L19)</formula>
    </cfRule>
  </conditionalFormatting>
  <conditionalFormatting sqref="H19:H27">
    <cfRule type="expression" priority="13" dxfId="0">
      <formula>AND(ISNUMBER(H19),H19&lt;'Settings'!$B$10)</formula>
    </cfRule>
    <cfRule type="expression" priority="14" dxfId="1">
      <formula>ISNUMBER(H19)</formula>
    </cfRule>
  </conditionalFormatting>
  <conditionalFormatting sqref="M19:M27">
    <cfRule type="expression" priority="15" dxfId="0">
      <formula>AND(ISNUMBER(M19),M19&gt;'Settings'!$B$9)</formula>
    </cfRule>
    <cfRule type="expression" priority="16" dxfId="1">
      <formula>ISNUMBER(M19)</formula>
    </cfRule>
  </conditionalFormatting>
  <hyperlinks>
    <hyperlink xmlns:r="http://schemas.openxmlformats.org/officeDocument/2006/relationships" ref="A32" r:id="rId1"/>
  </hyperlink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9C4221"/>
    <outlinePr summaryBelow="1" summaryRight="1"/>
    <pageSetUpPr fitToPage="1"/>
  </sheetPr>
  <dimension ref="A1:M37"/>
  <sheetViews>
    <sheetView showGridLines="0" rightToLeft="0" tabSelected="0"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8" t="inlineStr">
        <is>
          <t>The clinic month by month</t>
        </is>
      </c>
    </row>
    <row r="2">
      <c r="A2" s="2">
        <f>'Settings'!B4</f>
        <v/>
      </c>
    </row>
    <row r="4" ht="44" customHeight="1">
      <c r="A4" s="8" t="inlineStr">
        <is>
          <t>Month</t>
        </is>
      </c>
      <c r="B4" s="8" t="inlineStr">
        <is>
          <t>Gross production</t>
        </is>
      </c>
      <c r="C4" s="8" t="inlineStr">
        <is>
          <t>Adjustments</t>
        </is>
      </c>
      <c r="D4" s="8" t="inlineStr">
        <is>
          <t>Net production</t>
        </is>
      </c>
      <c r="E4" s="8" t="inlineStr">
        <is>
          <t>Collections</t>
        </is>
      </c>
      <c r="F4" s="8" t="inlineStr">
        <is>
          <t>Collection rate</t>
        </is>
      </c>
      <c r="G4" s="8" t="inlineStr">
        <is>
          <t>Clinical hours</t>
        </is>
      </c>
      <c r="H4" s="8" t="inlineStr">
        <is>
          <t>Net per hour</t>
        </is>
      </c>
      <c r="I4" s="8" t="inlineStr">
        <is>
          <t>New patients</t>
        </is>
      </c>
      <c r="J4" s="8" t="inlineStr">
        <is>
          <t>Presented</t>
        </is>
      </c>
      <c r="K4" s="8" t="inlineStr">
        <is>
          <t>Accepted</t>
        </is>
      </c>
      <c r="L4" s="8" t="inlineStr">
        <is>
          <t>Acceptance</t>
        </is>
      </c>
      <c r="M4" s="8" t="inlineStr">
        <is>
          <t>Adjustments %</t>
        </is>
      </c>
    </row>
    <row r="5">
      <c r="A5" s="25">
        <f>DATE(YEAR('Settings'!$B$6),MONTH('Settings'!$B$6)+0,1)</f>
        <v/>
      </c>
      <c r="B5" s="17">
        <f>IF(SUMIFS('Monthly figures'!$D$3:$D$402,'Monthly figures'!$A$3:$A$402,$A5)=0,"",SUMIFS('Monthly figures'!$D$3:$D$402,'Monthly figures'!$A$3:$A$402,$A5))</f>
        <v/>
      </c>
      <c r="C5" s="17">
        <f>IF(SUMIFS('Monthly figures'!$D$3:$D$402,'Monthly figures'!$A$3:$A$402,$A5)=0,"",SUMIFS('Monthly figures'!$E$3:$E$402,'Monthly figures'!$A$3:$A$402,$A5))</f>
        <v/>
      </c>
      <c r="D5" s="17">
        <f>IF(SUMIFS('Monthly figures'!$D$3:$D$402,'Monthly figures'!$A$3:$A$402,$A5)=0,"",SUMIFS('Monthly figures'!$K$3:$K$402,'Monthly figures'!$A$3:$A$402,$A5))</f>
        <v/>
      </c>
      <c r="E5" s="17">
        <f>IF(SUMIFS('Monthly figures'!$D$3:$D$402,'Monthly figures'!$A$3:$A$402,$A5)=0,"",SUMIFS('Monthly figures'!$F$3:$F$402,'Monthly figures'!$A$3:$A$402,$A5))</f>
        <v/>
      </c>
      <c r="F5" s="16">
        <f>IF(SUMIFS('Monthly figures'!$D$3:$D$402,'Monthly figures'!$A$3:$A$402,$A5)=0,"",IFERROR(E5/D5,""))</f>
        <v/>
      </c>
      <c r="G5" s="17">
        <f>IF(SUMIFS('Monthly figures'!$D$3:$D$402,'Monthly figures'!$A$3:$A$402,$A5)=0,"",SUMIFS('Monthly figures'!$G$3:$G$402,'Monthly figures'!$A$3:$A$402,$A5))</f>
        <v/>
      </c>
      <c r="H5" s="15">
        <f>IF(SUMIFS('Monthly figures'!$D$3:$D$402,'Monthly figures'!$A$3:$A$402,$A5)=0,"",IFERROR(D5/G5,""))</f>
        <v/>
      </c>
      <c r="I5" s="20">
        <f>IF(SUMIFS('Monthly figures'!$D$3:$D$402,'Monthly figures'!$A$3:$A$402,$A5)=0,"",SUMIFS('Monthly figures'!$H$3:$H$402,'Monthly figures'!$A$3:$A$402,$A5))</f>
        <v/>
      </c>
      <c r="J5" s="17">
        <f>IF(SUMIFS('Monthly figures'!$D$3:$D$402,'Monthly figures'!$A$3:$A$402,$A5)=0,"",SUMIFS('Monthly figures'!$I$3:$I$402,'Monthly figures'!$A$3:$A$402,$A5))</f>
        <v/>
      </c>
      <c r="K5" s="17">
        <f>IF(SUMIFS('Monthly figures'!$D$3:$D$402,'Monthly figures'!$A$3:$A$402,$A5)=0,"",SUMIFS('Monthly figures'!$J$3:$J$402,'Monthly figures'!$A$3:$A$402,$A5))</f>
        <v/>
      </c>
      <c r="L5" s="16">
        <f>IF(SUMIFS('Monthly figures'!$D$3:$D$402,'Monthly figures'!$A$3:$A$402,$A5)=0,"",IFERROR(K5/J5,""))</f>
        <v/>
      </c>
      <c r="M5" s="16">
        <f>IF(SUMIFS('Monthly figures'!$D$3:$D$402,'Monthly figures'!$A$3:$A$402,$A5)=0,"",IFERROR(C5/B5,""))</f>
        <v/>
      </c>
    </row>
    <row r="6">
      <c r="A6" s="25">
        <f>DATE(YEAR('Settings'!$B$6),MONTH('Settings'!$B$6)+1,1)</f>
        <v/>
      </c>
      <c r="B6" s="17">
        <f>IF(SUMIFS('Monthly figures'!$D$3:$D$402,'Monthly figures'!$A$3:$A$402,$A6)=0,"",SUMIFS('Monthly figures'!$D$3:$D$402,'Monthly figures'!$A$3:$A$402,$A6))</f>
        <v/>
      </c>
      <c r="C6" s="17">
        <f>IF(SUMIFS('Monthly figures'!$D$3:$D$402,'Monthly figures'!$A$3:$A$402,$A6)=0,"",SUMIFS('Monthly figures'!$E$3:$E$402,'Monthly figures'!$A$3:$A$402,$A6))</f>
        <v/>
      </c>
      <c r="D6" s="17">
        <f>IF(SUMIFS('Monthly figures'!$D$3:$D$402,'Monthly figures'!$A$3:$A$402,$A6)=0,"",SUMIFS('Monthly figures'!$K$3:$K$402,'Monthly figures'!$A$3:$A$402,$A6))</f>
        <v/>
      </c>
      <c r="E6" s="17">
        <f>IF(SUMIFS('Monthly figures'!$D$3:$D$402,'Monthly figures'!$A$3:$A$402,$A6)=0,"",SUMIFS('Monthly figures'!$F$3:$F$402,'Monthly figures'!$A$3:$A$402,$A6))</f>
        <v/>
      </c>
      <c r="F6" s="16">
        <f>IF(SUMIFS('Monthly figures'!$D$3:$D$402,'Monthly figures'!$A$3:$A$402,$A6)=0,"",IFERROR(E6/D6,""))</f>
        <v/>
      </c>
      <c r="G6" s="17">
        <f>IF(SUMIFS('Monthly figures'!$D$3:$D$402,'Monthly figures'!$A$3:$A$402,$A6)=0,"",SUMIFS('Monthly figures'!$G$3:$G$402,'Monthly figures'!$A$3:$A$402,$A6))</f>
        <v/>
      </c>
      <c r="H6" s="15">
        <f>IF(SUMIFS('Monthly figures'!$D$3:$D$402,'Monthly figures'!$A$3:$A$402,$A6)=0,"",IFERROR(D6/G6,""))</f>
        <v/>
      </c>
      <c r="I6" s="20">
        <f>IF(SUMIFS('Monthly figures'!$D$3:$D$402,'Monthly figures'!$A$3:$A$402,$A6)=0,"",SUMIFS('Monthly figures'!$H$3:$H$402,'Monthly figures'!$A$3:$A$402,$A6))</f>
        <v/>
      </c>
      <c r="J6" s="17">
        <f>IF(SUMIFS('Monthly figures'!$D$3:$D$402,'Monthly figures'!$A$3:$A$402,$A6)=0,"",SUMIFS('Monthly figures'!$I$3:$I$402,'Monthly figures'!$A$3:$A$402,$A6))</f>
        <v/>
      </c>
      <c r="K6" s="17">
        <f>IF(SUMIFS('Monthly figures'!$D$3:$D$402,'Monthly figures'!$A$3:$A$402,$A6)=0,"",SUMIFS('Monthly figures'!$J$3:$J$402,'Monthly figures'!$A$3:$A$402,$A6))</f>
        <v/>
      </c>
      <c r="L6" s="16">
        <f>IF(SUMIFS('Monthly figures'!$D$3:$D$402,'Monthly figures'!$A$3:$A$402,$A6)=0,"",IFERROR(K6/J6,""))</f>
        <v/>
      </c>
      <c r="M6" s="16">
        <f>IF(SUMIFS('Monthly figures'!$D$3:$D$402,'Monthly figures'!$A$3:$A$402,$A6)=0,"",IFERROR(C6/B6,""))</f>
        <v/>
      </c>
    </row>
    <row r="7">
      <c r="A7" s="25">
        <f>DATE(YEAR('Settings'!$B$6),MONTH('Settings'!$B$6)+2,1)</f>
        <v/>
      </c>
      <c r="B7" s="17">
        <f>IF(SUMIFS('Monthly figures'!$D$3:$D$402,'Monthly figures'!$A$3:$A$402,$A7)=0,"",SUMIFS('Monthly figures'!$D$3:$D$402,'Monthly figures'!$A$3:$A$402,$A7))</f>
        <v/>
      </c>
      <c r="C7" s="17">
        <f>IF(SUMIFS('Monthly figures'!$D$3:$D$402,'Monthly figures'!$A$3:$A$402,$A7)=0,"",SUMIFS('Monthly figures'!$E$3:$E$402,'Monthly figures'!$A$3:$A$402,$A7))</f>
        <v/>
      </c>
      <c r="D7" s="17">
        <f>IF(SUMIFS('Monthly figures'!$D$3:$D$402,'Monthly figures'!$A$3:$A$402,$A7)=0,"",SUMIFS('Monthly figures'!$K$3:$K$402,'Monthly figures'!$A$3:$A$402,$A7))</f>
        <v/>
      </c>
      <c r="E7" s="17">
        <f>IF(SUMIFS('Monthly figures'!$D$3:$D$402,'Monthly figures'!$A$3:$A$402,$A7)=0,"",SUMIFS('Monthly figures'!$F$3:$F$402,'Monthly figures'!$A$3:$A$402,$A7))</f>
        <v/>
      </c>
      <c r="F7" s="16">
        <f>IF(SUMIFS('Monthly figures'!$D$3:$D$402,'Monthly figures'!$A$3:$A$402,$A7)=0,"",IFERROR(E7/D7,""))</f>
        <v/>
      </c>
      <c r="G7" s="17">
        <f>IF(SUMIFS('Monthly figures'!$D$3:$D$402,'Monthly figures'!$A$3:$A$402,$A7)=0,"",SUMIFS('Monthly figures'!$G$3:$G$402,'Monthly figures'!$A$3:$A$402,$A7))</f>
        <v/>
      </c>
      <c r="H7" s="15">
        <f>IF(SUMIFS('Monthly figures'!$D$3:$D$402,'Monthly figures'!$A$3:$A$402,$A7)=0,"",IFERROR(D7/G7,""))</f>
        <v/>
      </c>
      <c r="I7" s="20">
        <f>IF(SUMIFS('Monthly figures'!$D$3:$D$402,'Monthly figures'!$A$3:$A$402,$A7)=0,"",SUMIFS('Monthly figures'!$H$3:$H$402,'Monthly figures'!$A$3:$A$402,$A7))</f>
        <v/>
      </c>
      <c r="J7" s="17">
        <f>IF(SUMIFS('Monthly figures'!$D$3:$D$402,'Monthly figures'!$A$3:$A$402,$A7)=0,"",SUMIFS('Monthly figures'!$I$3:$I$402,'Monthly figures'!$A$3:$A$402,$A7))</f>
        <v/>
      </c>
      <c r="K7" s="17">
        <f>IF(SUMIFS('Monthly figures'!$D$3:$D$402,'Monthly figures'!$A$3:$A$402,$A7)=0,"",SUMIFS('Monthly figures'!$J$3:$J$402,'Monthly figures'!$A$3:$A$402,$A7))</f>
        <v/>
      </c>
      <c r="L7" s="16">
        <f>IF(SUMIFS('Monthly figures'!$D$3:$D$402,'Monthly figures'!$A$3:$A$402,$A7)=0,"",IFERROR(K7/J7,""))</f>
        <v/>
      </c>
      <c r="M7" s="16">
        <f>IF(SUMIFS('Monthly figures'!$D$3:$D$402,'Monthly figures'!$A$3:$A$402,$A7)=0,"",IFERROR(C7/B7,""))</f>
        <v/>
      </c>
    </row>
    <row r="8">
      <c r="A8" s="25">
        <f>DATE(YEAR('Settings'!$B$6),MONTH('Settings'!$B$6)+3,1)</f>
        <v/>
      </c>
      <c r="B8" s="17">
        <f>IF(SUMIFS('Monthly figures'!$D$3:$D$402,'Monthly figures'!$A$3:$A$402,$A8)=0,"",SUMIFS('Monthly figures'!$D$3:$D$402,'Monthly figures'!$A$3:$A$402,$A8))</f>
        <v/>
      </c>
      <c r="C8" s="17">
        <f>IF(SUMIFS('Monthly figures'!$D$3:$D$402,'Monthly figures'!$A$3:$A$402,$A8)=0,"",SUMIFS('Monthly figures'!$E$3:$E$402,'Monthly figures'!$A$3:$A$402,$A8))</f>
        <v/>
      </c>
      <c r="D8" s="17">
        <f>IF(SUMIFS('Monthly figures'!$D$3:$D$402,'Monthly figures'!$A$3:$A$402,$A8)=0,"",SUMIFS('Monthly figures'!$K$3:$K$402,'Monthly figures'!$A$3:$A$402,$A8))</f>
        <v/>
      </c>
      <c r="E8" s="17">
        <f>IF(SUMIFS('Monthly figures'!$D$3:$D$402,'Monthly figures'!$A$3:$A$402,$A8)=0,"",SUMIFS('Monthly figures'!$F$3:$F$402,'Monthly figures'!$A$3:$A$402,$A8))</f>
        <v/>
      </c>
      <c r="F8" s="16">
        <f>IF(SUMIFS('Monthly figures'!$D$3:$D$402,'Monthly figures'!$A$3:$A$402,$A8)=0,"",IFERROR(E8/D8,""))</f>
        <v/>
      </c>
      <c r="G8" s="17">
        <f>IF(SUMIFS('Monthly figures'!$D$3:$D$402,'Monthly figures'!$A$3:$A$402,$A8)=0,"",SUMIFS('Monthly figures'!$G$3:$G$402,'Monthly figures'!$A$3:$A$402,$A8))</f>
        <v/>
      </c>
      <c r="H8" s="15">
        <f>IF(SUMIFS('Monthly figures'!$D$3:$D$402,'Monthly figures'!$A$3:$A$402,$A8)=0,"",IFERROR(D8/G8,""))</f>
        <v/>
      </c>
      <c r="I8" s="20">
        <f>IF(SUMIFS('Monthly figures'!$D$3:$D$402,'Monthly figures'!$A$3:$A$402,$A8)=0,"",SUMIFS('Monthly figures'!$H$3:$H$402,'Monthly figures'!$A$3:$A$402,$A8))</f>
        <v/>
      </c>
      <c r="J8" s="17">
        <f>IF(SUMIFS('Monthly figures'!$D$3:$D$402,'Monthly figures'!$A$3:$A$402,$A8)=0,"",SUMIFS('Monthly figures'!$I$3:$I$402,'Monthly figures'!$A$3:$A$402,$A8))</f>
        <v/>
      </c>
      <c r="K8" s="17">
        <f>IF(SUMIFS('Monthly figures'!$D$3:$D$402,'Monthly figures'!$A$3:$A$402,$A8)=0,"",SUMIFS('Monthly figures'!$J$3:$J$402,'Monthly figures'!$A$3:$A$402,$A8))</f>
        <v/>
      </c>
      <c r="L8" s="16">
        <f>IF(SUMIFS('Monthly figures'!$D$3:$D$402,'Monthly figures'!$A$3:$A$402,$A8)=0,"",IFERROR(K8/J8,""))</f>
        <v/>
      </c>
      <c r="M8" s="16">
        <f>IF(SUMIFS('Monthly figures'!$D$3:$D$402,'Monthly figures'!$A$3:$A$402,$A8)=0,"",IFERROR(C8/B8,""))</f>
        <v/>
      </c>
    </row>
    <row r="9">
      <c r="A9" s="25">
        <f>DATE(YEAR('Settings'!$B$6),MONTH('Settings'!$B$6)+4,1)</f>
        <v/>
      </c>
      <c r="B9" s="17">
        <f>IF(SUMIFS('Monthly figures'!$D$3:$D$402,'Monthly figures'!$A$3:$A$402,$A9)=0,"",SUMIFS('Monthly figures'!$D$3:$D$402,'Monthly figures'!$A$3:$A$402,$A9))</f>
        <v/>
      </c>
      <c r="C9" s="17">
        <f>IF(SUMIFS('Monthly figures'!$D$3:$D$402,'Monthly figures'!$A$3:$A$402,$A9)=0,"",SUMIFS('Monthly figures'!$E$3:$E$402,'Monthly figures'!$A$3:$A$402,$A9))</f>
        <v/>
      </c>
      <c r="D9" s="17">
        <f>IF(SUMIFS('Monthly figures'!$D$3:$D$402,'Monthly figures'!$A$3:$A$402,$A9)=0,"",SUMIFS('Monthly figures'!$K$3:$K$402,'Monthly figures'!$A$3:$A$402,$A9))</f>
        <v/>
      </c>
      <c r="E9" s="17">
        <f>IF(SUMIFS('Monthly figures'!$D$3:$D$402,'Monthly figures'!$A$3:$A$402,$A9)=0,"",SUMIFS('Monthly figures'!$F$3:$F$402,'Monthly figures'!$A$3:$A$402,$A9))</f>
        <v/>
      </c>
      <c r="F9" s="16">
        <f>IF(SUMIFS('Monthly figures'!$D$3:$D$402,'Monthly figures'!$A$3:$A$402,$A9)=0,"",IFERROR(E9/D9,""))</f>
        <v/>
      </c>
      <c r="G9" s="17">
        <f>IF(SUMIFS('Monthly figures'!$D$3:$D$402,'Monthly figures'!$A$3:$A$402,$A9)=0,"",SUMIFS('Monthly figures'!$G$3:$G$402,'Monthly figures'!$A$3:$A$402,$A9))</f>
        <v/>
      </c>
      <c r="H9" s="15">
        <f>IF(SUMIFS('Monthly figures'!$D$3:$D$402,'Monthly figures'!$A$3:$A$402,$A9)=0,"",IFERROR(D9/G9,""))</f>
        <v/>
      </c>
      <c r="I9" s="20">
        <f>IF(SUMIFS('Monthly figures'!$D$3:$D$402,'Monthly figures'!$A$3:$A$402,$A9)=0,"",SUMIFS('Monthly figures'!$H$3:$H$402,'Monthly figures'!$A$3:$A$402,$A9))</f>
        <v/>
      </c>
      <c r="J9" s="17">
        <f>IF(SUMIFS('Monthly figures'!$D$3:$D$402,'Monthly figures'!$A$3:$A$402,$A9)=0,"",SUMIFS('Monthly figures'!$I$3:$I$402,'Monthly figures'!$A$3:$A$402,$A9))</f>
        <v/>
      </c>
      <c r="K9" s="17">
        <f>IF(SUMIFS('Monthly figures'!$D$3:$D$402,'Monthly figures'!$A$3:$A$402,$A9)=0,"",SUMIFS('Monthly figures'!$J$3:$J$402,'Monthly figures'!$A$3:$A$402,$A9))</f>
        <v/>
      </c>
      <c r="L9" s="16">
        <f>IF(SUMIFS('Monthly figures'!$D$3:$D$402,'Monthly figures'!$A$3:$A$402,$A9)=0,"",IFERROR(K9/J9,""))</f>
        <v/>
      </c>
      <c r="M9" s="16">
        <f>IF(SUMIFS('Monthly figures'!$D$3:$D$402,'Monthly figures'!$A$3:$A$402,$A9)=0,"",IFERROR(C9/B9,""))</f>
        <v/>
      </c>
    </row>
    <row r="10">
      <c r="A10" s="25">
        <f>DATE(YEAR('Settings'!$B$6),MONTH('Settings'!$B$6)+5,1)</f>
        <v/>
      </c>
      <c r="B10" s="17">
        <f>IF(SUMIFS('Monthly figures'!$D$3:$D$402,'Monthly figures'!$A$3:$A$402,$A10)=0,"",SUMIFS('Monthly figures'!$D$3:$D$402,'Monthly figures'!$A$3:$A$402,$A10))</f>
        <v/>
      </c>
      <c r="C10" s="17">
        <f>IF(SUMIFS('Monthly figures'!$D$3:$D$402,'Monthly figures'!$A$3:$A$402,$A10)=0,"",SUMIFS('Monthly figures'!$E$3:$E$402,'Monthly figures'!$A$3:$A$402,$A10))</f>
        <v/>
      </c>
      <c r="D10" s="17">
        <f>IF(SUMIFS('Monthly figures'!$D$3:$D$402,'Monthly figures'!$A$3:$A$402,$A10)=0,"",SUMIFS('Monthly figures'!$K$3:$K$402,'Monthly figures'!$A$3:$A$402,$A10))</f>
        <v/>
      </c>
      <c r="E10" s="17">
        <f>IF(SUMIFS('Monthly figures'!$D$3:$D$402,'Monthly figures'!$A$3:$A$402,$A10)=0,"",SUMIFS('Monthly figures'!$F$3:$F$402,'Monthly figures'!$A$3:$A$402,$A10))</f>
        <v/>
      </c>
      <c r="F10" s="16">
        <f>IF(SUMIFS('Monthly figures'!$D$3:$D$402,'Monthly figures'!$A$3:$A$402,$A10)=0,"",IFERROR(E10/D10,""))</f>
        <v/>
      </c>
      <c r="G10" s="17">
        <f>IF(SUMIFS('Monthly figures'!$D$3:$D$402,'Monthly figures'!$A$3:$A$402,$A10)=0,"",SUMIFS('Monthly figures'!$G$3:$G$402,'Monthly figures'!$A$3:$A$402,$A10))</f>
        <v/>
      </c>
      <c r="H10" s="15">
        <f>IF(SUMIFS('Monthly figures'!$D$3:$D$402,'Monthly figures'!$A$3:$A$402,$A10)=0,"",IFERROR(D10/G10,""))</f>
        <v/>
      </c>
      <c r="I10" s="20">
        <f>IF(SUMIFS('Monthly figures'!$D$3:$D$402,'Monthly figures'!$A$3:$A$402,$A10)=0,"",SUMIFS('Monthly figures'!$H$3:$H$402,'Monthly figures'!$A$3:$A$402,$A10))</f>
        <v/>
      </c>
      <c r="J10" s="17">
        <f>IF(SUMIFS('Monthly figures'!$D$3:$D$402,'Monthly figures'!$A$3:$A$402,$A10)=0,"",SUMIFS('Monthly figures'!$I$3:$I$402,'Monthly figures'!$A$3:$A$402,$A10))</f>
        <v/>
      </c>
      <c r="K10" s="17">
        <f>IF(SUMIFS('Monthly figures'!$D$3:$D$402,'Monthly figures'!$A$3:$A$402,$A10)=0,"",SUMIFS('Monthly figures'!$J$3:$J$402,'Monthly figures'!$A$3:$A$402,$A10))</f>
        <v/>
      </c>
      <c r="L10" s="16">
        <f>IF(SUMIFS('Monthly figures'!$D$3:$D$402,'Monthly figures'!$A$3:$A$402,$A10)=0,"",IFERROR(K10/J10,""))</f>
        <v/>
      </c>
      <c r="M10" s="16">
        <f>IF(SUMIFS('Monthly figures'!$D$3:$D$402,'Monthly figures'!$A$3:$A$402,$A10)=0,"",IFERROR(C10/B10,""))</f>
        <v/>
      </c>
    </row>
    <row r="11">
      <c r="A11" s="25">
        <f>DATE(YEAR('Settings'!$B$6),MONTH('Settings'!$B$6)+6,1)</f>
        <v/>
      </c>
      <c r="B11" s="17">
        <f>IF(SUMIFS('Monthly figures'!$D$3:$D$402,'Monthly figures'!$A$3:$A$402,$A11)=0,"",SUMIFS('Monthly figures'!$D$3:$D$402,'Monthly figures'!$A$3:$A$402,$A11))</f>
        <v/>
      </c>
      <c r="C11" s="17">
        <f>IF(SUMIFS('Monthly figures'!$D$3:$D$402,'Monthly figures'!$A$3:$A$402,$A11)=0,"",SUMIFS('Monthly figures'!$E$3:$E$402,'Monthly figures'!$A$3:$A$402,$A11))</f>
        <v/>
      </c>
      <c r="D11" s="17">
        <f>IF(SUMIFS('Monthly figures'!$D$3:$D$402,'Monthly figures'!$A$3:$A$402,$A11)=0,"",SUMIFS('Monthly figures'!$K$3:$K$402,'Monthly figures'!$A$3:$A$402,$A11))</f>
        <v/>
      </c>
      <c r="E11" s="17">
        <f>IF(SUMIFS('Monthly figures'!$D$3:$D$402,'Monthly figures'!$A$3:$A$402,$A11)=0,"",SUMIFS('Monthly figures'!$F$3:$F$402,'Monthly figures'!$A$3:$A$402,$A11))</f>
        <v/>
      </c>
      <c r="F11" s="16">
        <f>IF(SUMIFS('Monthly figures'!$D$3:$D$402,'Monthly figures'!$A$3:$A$402,$A11)=0,"",IFERROR(E11/D11,""))</f>
        <v/>
      </c>
      <c r="G11" s="17">
        <f>IF(SUMIFS('Monthly figures'!$D$3:$D$402,'Monthly figures'!$A$3:$A$402,$A11)=0,"",SUMIFS('Monthly figures'!$G$3:$G$402,'Monthly figures'!$A$3:$A$402,$A11))</f>
        <v/>
      </c>
      <c r="H11" s="15">
        <f>IF(SUMIFS('Monthly figures'!$D$3:$D$402,'Monthly figures'!$A$3:$A$402,$A11)=0,"",IFERROR(D11/G11,""))</f>
        <v/>
      </c>
      <c r="I11" s="20">
        <f>IF(SUMIFS('Monthly figures'!$D$3:$D$402,'Monthly figures'!$A$3:$A$402,$A11)=0,"",SUMIFS('Monthly figures'!$H$3:$H$402,'Monthly figures'!$A$3:$A$402,$A11))</f>
        <v/>
      </c>
      <c r="J11" s="17">
        <f>IF(SUMIFS('Monthly figures'!$D$3:$D$402,'Monthly figures'!$A$3:$A$402,$A11)=0,"",SUMIFS('Monthly figures'!$I$3:$I$402,'Monthly figures'!$A$3:$A$402,$A11))</f>
        <v/>
      </c>
      <c r="K11" s="17">
        <f>IF(SUMIFS('Monthly figures'!$D$3:$D$402,'Monthly figures'!$A$3:$A$402,$A11)=0,"",SUMIFS('Monthly figures'!$J$3:$J$402,'Monthly figures'!$A$3:$A$402,$A11))</f>
        <v/>
      </c>
      <c r="L11" s="16">
        <f>IF(SUMIFS('Monthly figures'!$D$3:$D$402,'Monthly figures'!$A$3:$A$402,$A11)=0,"",IFERROR(K11/J11,""))</f>
        <v/>
      </c>
      <c r="M11" s="16">
        <f>IF(SUMIFS('Monthly figures'!$D$3:$D$402,'Monthly figures'!$A$3:$A$402,$A11)=0,"",IFERROR(C11/B11,""))</f>
        <v/>
      </c>
    </row>
    <row r="12">
      <c r="A12" s="25">
        <f>DATE(YEAR('Settings'!$B$6),MONTH('Settings'!$B$6)+7,1)</f>
        <v/>
      </c>
      <c r="B12" s="17">
        <f>IF(SUMIFS('Monthly figures'!$D$3:$D$402,'Monthly figures'!$A$3:$A$402,$A12)=0,"",SUMIFS('Monthly figures'!$D$3:$D$402,'Monthly figures'!$A$3:$A$402,$A12))</f>
        <v/>
      </c>
      <c r="C12" s="17">
        <f>IF(SUMIFS('Monthly figures'!$D$3:$D$402,'Monthly figures'!$A$3:$A$402,$A12)=0,"",SUMIFS('Monthly figures'!$E$3:$E$402,'Monthly figures'!$A$3:$A$402,$A12))</f>
        <v/>
      </c>
      <c r="D12" s="17">
        <f>IF(SUMIFS('Monthly figures'!$D$3:$D$402,'Monthly figures'!$A$3:$A$402,$A12)=0,"",SUMIFS('Monthly figures'!$K$3:$K$402,'Monthly figures'!$A$3:$A$402,$A12))</f>
        <v/>
      </c>
      <c r="E12" s="17">
        <f>IF(SUMIFS('Monthly figures'!$D$3:$D$402,'Monthly figures'!$A$3:$A$402,$A12)=0,"",SUMIFS('Monthly figures'!$F$3:$F$402,'Monthly figures'!$A$3:$A$402,$A12))</f>
        <v/>
      </c>
      <c r="F12" s="16">
        <f>IF(SUMIFS('Monthly figures'!$D$3:$D$402,'Monthly figures'!$A$3:$A$402,$A12)=0,"",IFERROR(E12/D12,""))</f>
        <v/>
      </c>
      <c r="G12" s="17">
        <f>IF(SUMIFS('Monthly figures'!$D$3:$D$402,'Monthly figures'!$A$3:$A$402,$A12)=0,"",SUMIFS('Monthly figures'!$G$3:$G$402,'Monthly figures'!$A$3:$A$402,$A12))</f>
        <v/>
      </c>
      <c r="H12" s="15">
        <f>IF(SUMIFS('Monthly figures'!$D$3:$D$402,'Monthly figures'!$A$3:$A$402,$A12)=0,"",IFERROR(D12/G12,""))</f>
        <v/>
      </c>
      <c r="I12" s="20">
        <f>IF(SUMIFS('Monthly figures'!$D$3:$D$402,'Monthly figures'!$A$3:$A$402,$A12)=0,"",SUMIFS('Monthly figures'!$H$3:$H$402,'Monthly figures'!$A$3:$A$402,$A12))</f>
        <v/>
      </c>
      <c r="J12" s="17">
        <f>IF(SUMIFS('Monthly figures'!$D$3:$D$402,'Monthly figures'!$A$3:$A$402,$A12)=0,"",SUMIFS('Monthly figures'!$I$3:$I$402,'Monthly figures'!$A$3:$A$402,$A12))</f>
        <v/>
      </c>
      <c r="K12" s="17">
        <f>IF(SUMIFS('Monthly figures'!$D$3:$D$402,'Monthly figures'!$A$3:$A$402,$A12)=0,"",SUMIFS('Monthly figures'!$J$3:$J$402,'Monthly figures'!$A$3:$A$402,$A12))</f>
        <v/>
      </c>
      <c r="L12" s="16">
        <f>IF(SUMIFS('Monthly figures'!$D$3:$D$402,'Monthly figures'!$A$3:$A$402,$A12)=0,"",IFERROR(K12/J12,""))</f>
        <v/>
      </c>
      <c r="M12" s="16">
        <f>IF(SUMIFS('Monthly figures'!$D$3:$D$402,'Monthly figures'!$A$3:$A$402,$A12)=0,"",IFERROR(C12/B12,""))</f>
        <v/>
      </c>
    </row>
    <row r="13">
      <c r="A13" s="25">
        <f>DATE(YEAR('Settings'!$B$6),MONTH('Settings'!$B$6)+8,1)</f>
        <v/>
      </c>
      <c r="B13" s="17">
        <f>IF(SUMIFS('Monthly figures'!$D$3:$D$402,'Monthly figures'!$A$3:$A$402,$A13)=0,"",SUMIFS('Monthly figures'!$D$3:$D$402,'Monthly figures'!$A$3:$A$402,$A13))</f>
        <v/>
      </c>
      <c r="C13" s="17">
        <f>IF(SUMIFS('Monthly figures'!$D$3:$D$402,'Monthly figures'!$A$3:$A$402,$A13)=0,"",SUMIFS('Monthly figures'!$E$3:$E$402,'Monthly figures'!$A$3:$A$402,$A13))</f>
        <v/>
      </c>
      <c r="D13" s="17">
        <f>IF(SUMIFS('Monthly figures'!$D$3:$D$402,'Monthly figures'!$A$3:$A$402,$A13)=0,"",SUMIFS('Monthly figures'!$K$3:$K$402,'Monthly figures'!$A$3:$A$402,$A13))</f>
        <v/>
      </c>
      <c r="E13" s="17">
        <f>IF(SUMIFS('Monthly figures'!$D$3:$D$402,'Monthly figures'!$A$3:$A$402,$A13)=0,"",SUMIFS('Monthly figures'!$F$3:$F$402,'Monthly figures'!$A$3:$A$402,$A13))</f>
        <v/>
      </c>
      <c r="F13" s="16">
        <f>IF(SUMIFS('Monthly figures'!$D$3:$D$402,'Monthly figures'!$A$3:$A$402,$A13)=0,"",IFERROR(E13/D13,""))</f>
        <v/>
      </c>
      <c r="G13" s="17">
        <f>IF(SUMIFS('Monthly figures'!$D$3:$D$402,'Monthly figures'!$A$3:$A$402,$A13)=0,"",SUMIFS('Monthly figures'!$G$3:$G$402,'Monthly figures'!$A$3:$A$402,$A13))</f>
        <v/>
      </c>
      <c r="H13" s="15">
        <f>IF(SUMIFS('Monthly figures'!$D$3:$D$402,'Monthly figures'!$A$3:$A$402,$A13)=0,"",IFERROR(D13/G13,""))</f>
        <v/>
      </c>
      <c r="I13" s="20">
        <f>IF(SUMIFS('Monthly figures'!$D$3:$D$402,'Monthly figures'!$A$3:$A$402,$A13)=0,"",SUMIFS('Monthly figures'!$H$3:$H$402,'Monthly figures'!$A$3:$A$402,$A13))</f>
        <v/>
      </c>
      <c r="J13" s="17">
        <f>IF(SUMIFS('Monthly figures'!$D$3:$D$402,'Monthly figures'!$A$3:$A$402,$A13)=0,"",SUMIFS('Monthly figures'!$I$3:$I$402,'Monthly figures'!$A$3:$A$402,$A13))</f>
        <v/>
      </c>
      <c r="K13" s="17">
        <f>IF(SUMIFS('Monthly figures'!$D$3:$D$402,'Monthly figures'!$A$3:$A$402,$A13)=0,"",SUMIFS('Monthly figures'!$J$3:$J$402,'Monthly figures'!$A$3:$A$402,$A13))</f>
        <v/>
      </c>
      <c r="L13" s="16">
        <f>IF(SUMIFS('Monthly figures'!$D$3:$D$402,'Monthly figures'!$A$3:$A$402,$A13)=0,"",IFERROR(K13/J13,""))</f>
        <v/>
      </c>
      <c r="M13" s="16">
        <f>IF(SUMIFS('Monthly figures'!$D$3:$D$402,'Monthly figures'!$A$3:$A$402,$A13)=0,"",IFERROR(C13/B13,""))</f>
        <v/>
      </c>
    </row>
    <row r="14">
      <c r="A14" s="25">
        <f>DATE(YEAR('Settings'!$B$6),MONTH('Settings'!$B$6)+9,1)</f>
        <v/>
      </c>
      <c r="B14" s="17">
        <f>IF(SUMIFS('Monthly figures'!$D$3:$D$402,'Monthly figures'!$A$3:$A$402,$A14)=0,"",SUMIFS('Monthly figures'!$D$3:$D$402,'Monthly figures'!$A$3:$A$402,$A14))</f>
        <v/>
      </c>
      <c r="C14" s="17">
        <f>IF(SUMIFS('Monthly figures'!$D$3:$D$402,'Monthly figures'!$A$3:$A$402,$A14)=0,"",SUMIFS('Monthly figures'!$E$3:$E$402,'Monthly figures'!$A$3:$A$402,$A14))</f>
        <v/>
      </c>
      <c r="D14" s="17">
        <f>IF(SUMIFS('Monthly figures'!$D$3:$D$402,'Monthly figures'!$A$3:$A$402,$A14)=0,"",SUMIFS('Monthly figures'!$K$3:$K$402,'Monthly figures'!$A$3:$A$402,$A14))</f>
        <v/>
      </c>
      <c r="E14" s="17">
        <f>IF(SUMIFS('Monthly figures'!$D$3:$D$402,'Monthly figures'!$A$3:$A$402,$A14)=0,"",SUMIFS('Monthly figures'!$F$3:$F$402,'Monthly figures'!$A$3:$A$402,$A14))</f>
        <v/>
      </c>
      <c r="F14" s="16">
        <f>IF(SUMIFS('Monthly figures'!$D$3:$D$402,'Monthly figures'!$A$3:$A$402,$A14)=0,"",IFERROR(E14/D14,""))</f>
        <v/>
      </c>
      <c r="G14" s="17">
        <f>IF(SUMIFS('Monthly figures'!$D$3:$D$402,'Monthly figures'!$A$3:$A$402,$A14)=0,"",SUMIFS('Monthly figures'!$G$3:$G$402,'Monthly figures'!$A$3:$A$402,$A14))</f>
        <v/>
      </c>
      <c r="H14" s="15">
        <f>IF(SUMIFS('Monthly figures'!$D$3:$D$402,'Monthly figures'!$A$3:$A$402,$A14)=0,"",IFERROR(D14/G14,""))</f>
        <v/>
      </c>
      <c r="I14" s="20">
        <f>IF(SUMIFS('Monthly figures'!$D$3:$D$402,'Monthly figures'!$A$3:$A$402,$A14)=0,"",SUMIFS('Monthly figures'!$H$3:$H$402,'Monthly figures'!$A$3:$A$402,$A14))</f>
        <v/>
      </c>
      <c r="J14" s="17">
        <f>IF(SUMIFS('Monthly figures'!$D$3:$D$402,'Monthly figures'!$A$3:$A$402,$A14)=0,"",SUMIFS('Monthly figures'!$I$3:$I$402,'Monthly figures'!$A$3:$A$402,$A14))</f>
        <v/>
      </c>
      <c r="K14" s="17">
        <f>IF(SUMIFS('Monthly figures'!$D$3:$D$402,'Monthly figures'!$A$3:$A$402,$A14)=0,"",SUMIFS('Monthly figures'!$J$3:$J$402,'Monthly figures'!$A$3:$A$402,$A14))</f>
        <v/>
      </c>
      <c r="L14" s="16">
        <f>IF(SUMIFS('Monthly figures'!$D$3:$D$402,'Monthly figures'!$A$3:$A$402,$A14)=0,"",IFERROR(K14/J14,""))</f>
        <v/>
      </c>
      <c r="M14" s="16">
        <f>IF(SUMIFS('Monthly figures'!$D$3:$D$402,'Monthly figures'!$A$3:$A$402,$A14)=0,"",IFERROR(C14/B14,""))</f>
        <v/>
      </c>
    </row>
    <row r="15">
      <c r="A15" s="25">
        <f>DATE(YEAR('Settings'!$B$6),MONTH('Settings'!$B$6)+10,1)</f>
        <v/>
      </c>
      <c r="B15" s="17">
        <f>IF(SUMIFS('Monthly figures'!$D$3:$D$402,'Monthly figures'!$A$3:$A$402,$A15)=0,"",SUMIFS('Monthly figures'!$D$3:$D$402,'Monthly figures'!$A$3:$A$402,$A15))</f>
        <v/>
      </c>
      <c r="C15" s="17">
        <f>IF(SUMIFS('Monthly figures'!$D$3:$D$402,'Monthly figures'!$A$3:$A$402,$A15)=0,"",SUMIFS('Monthly figures'!$E$3:$E$402,'Monthly figures'!$A$3:$A$402,$A15))</f>
        <v/>
      </c>
      <c r="D15" s="17">
        <f>IF(SUMIFS('Monthly figures'!$D$3:$D$402,'Monthly figures'!$A$3:$A$402,$A15)=0,"",SUMIFS('Monthly figures'!$K$3:$K$402,'Monthly figures'!$A$3:$A$402,$A15))</f>
        <v/>
      </c>
      <c r="E15" s="17">
        <f>IF(SUMIFS('Monthly figures'!$D$3:$D$402,'Monthly figures'!$A$3:$A$402,$A15)=0,"",SUMIFS('Monthly figures'!$F$3:$F$402,'Monthly figures'!$A$3:$A$402,$A15))</f>
        <v/>
      </c>
      <c r="F15" s="16">
        <f>IF(SUMIFS('Monthly figures'!$D$3:$D$402,'Monthly figures'!$A$3:$A$402,$A15)=0,"",IFERROR(E15/D15,""))</f>
        <v/>
      </c>
      <c r="G15" s="17">
        <f>IF(SUMIFS('Monthly figures'!$D$3:$D$402,'Monthly figures'!$A$3:$A$402,$A15)=0,"",SUMIFS('Monthly figures'!$G$3:$G$402,'Monthly figures'!$A$3:$A$402,$A15))</f>
        <v/>
      </c>
      <c r="H15" s="15">
        <f>IF(SUMIFS('Monthly figures'!$D$3:$D$402,'Monthly figures'!$A$3:$A$402,$A15)=0,"",IFERROR(D15/G15,""))</f>
        <v/>
      </c>
      <c r="I15" s="20">
        <f>IF(SUMIFS('Monthly figures'!$D$3:$D$402,'Monthly figures'!$A$3:$A$402,$A15)=0,"",SUMIFS('Monthly figures'!$H$3:$H$402,'Monthly figures'!$A$3:$A$402,$A15))</f>
        <v/>
      </c>
      <c r="J15" s="17">
        <f>IF(SUMIFS('Monthly figures'!$D$3:$D$402,'Monthly figures'!$A$3:$A$402,$A15)=0,"",SUMIFS('Monthly figures'!$I$3:$I$402,'Monthly figures'!$A$3:$A$402,$A15))</f>
        <v/>
      </c>
      <c r="K15" s="17">
        <f>IF(SUMIFS('Monthly figures'!$D$3:$D$402,'Monthly figures'!$A$3:$A$402,$A15)=0,"",SUMIFS('Monthly figures'!$J$3:$J$402,'Monthly figures'!$A$3:$A$402,$A15))</f>
        <v/>
      </c>
      <c r="L15" s="16">
        <f>IF(SUMIFS('Monthly figures'!$D$3:$D$402,'Monthly figures'!$A$3:$A$402,$A15)=0,"",IFERROR(K15/J15,""))</f>
        <v/>
      </c>
      <c r="M15" s="16">
        <f>IF(SUMIFS('Monthly figures'!$D$3:$D$402,'Monthly figures'!$A$3:$A$402,$A15)=0,"",IFERROR(C15/B15,""))</f>
        <v/>
      </c>
    </row>
    <row r="16">
      <c r="A16" s="25">
        <f>DATE(YEAR('Settings'!$B$6),MONTH('Settings'!$B$6)+11,1)</f>
        <v/>
      </c>
      <c r="B16" s="17">
        <f>IF(SUMIFS('Monthly figures'!$D$3:$D$402,'Monthly figures'!$A$3:$A$402,$A16)=0,"",SUMIFS('Monthly figures'!$D$3:$D$402,'Monthly figures'!$A$3:$A$402,$A16))</f>
        <v/>
      </c>
      <c r="C16" s="17">
        <f>IF(SUMIFS('Monthly figures'!$D$3:$D$402,'Monthly figures'!$A$3:$A$402,$A16)=0,"",SUMIFS('Monthly figures'!$E$3:$E$402,'Monthly figures'!$A$3:$A$402,$A16))</f>
        <v/>
      </c>
      <c r="D16" s="17">
        <f>IF(SUMIFS('Monthly figures'!$D$3:$D$402,'Monthly figures'!$A$3:$A$402,$A16)=0,"",SUMIFS('Monthly figures'!$K$3:$K$402,'Monthly figures'!$A$3:$A$402,$A16))</f>
        <v/>
      </c>
      <c r="E16" s="17">
        <f>IF(SUMIFS('Monthly figures'!$D$3:$D$402,'Monthly figures'!$A$3:$A$402,$A16)=0,"",SUMIFS('Monthly figures'!$F$3:$F$402,'Monthly figures'!$A$3:$A$402,$A16))</f>
        <v/>
      </c>
      <c r="F16" s="16">
        <f>IF(SUMIFS('Monthly figures'!$D$3:$D$402,'Monthly figures'!$A$3:$A$402,$A16)=0,"",IFERROR(E16/D16,""))</f>
        <v/>
      </c>
      <c r="G16" s="17">
        <f>IF(SUMIFS('Monthly figures'!$D$3:$D$402,'Monthly figures'!$A$3:$A$402,$A16)=0,"",SUMIFS('Monthly figures'!$G$3:$G$402,'Monthly figures'!$A$3:$A$402,$A16))</f>
        <v/>
      </c>
      <c r="H16" s="15">
        <f>IF(SUMIFS('Monthly figures'!$D$3:$D$402,'Monthly figures'!$A$3:$A$402,$A16)=0,"",IFERROR(D16/G16,""))</f>
        <v/>
      </c>
      <c r="I16" s="20">
        <f>IF(SUMIFS('Monthly figures'!$D$3:$D$402,'Monthly figures'!$A$3:$A$402,$A16)=0,"",SUMIFS('Monthly figures'!$H$3:$H$402,'Monthly figures'!$A$3:$A$402,$A16))</f>
        <v/>
      </c>
      <c r="J16" s="17">
        <f>IF(SUMIFS('Monthly figures'!$D$3:$D$402,'Monthly figures'!$A$3:$A$402,$A16)=0,"",SUMIFS('Monthly figures'!$I$3:$I$402,'Monthly figures'!$A$3:$A$402,$A16))</f>
        <v/>
      </c>
      <c r="K16" s="17">
        <f>IF(SUMIFS('Monthly figures'!$D$3:$D$402,'Monthly figures'!$A$3:$A$402,$A16)=0,"",SUMIFS('Monthly figures'!$J$3:$J$402,'Monthly figures'!$A$3:$A$402,$A16))</f>
        <v/>
      </c>
      <c r="L16" s="16">
        <f>IF(SUMIFS('Monthly figures'!$D$3:$D$402,'Monthly figures'!$A$3:$A$402,$A16)=0,"",IFERROR(K16/J16,""))</f>
        <v/>
      </c>
      <c r="M16" s="16">
        <f>IF(SUMIFS('Monthly figures'!$D$3:$D$402,'Monthly figures'!$A$3:$A$402,$A16)=0,"",IFERROR(C16/B16,""))</f>
        <v/>
      </c>
    </row>
    <row r="17">
      <c r="A17" s="3" t="inlineStr">
        <is>
          <t>Year</t>
        </is>
      </c>
      <c r="B17" s="21">
        <f>SUM(B5:B16)</f>
        <v/>
      </c>
      <c r="C17" s="21">
        <f>SUM(C5:C16)</f>
        <v/>
      </c>
      <c r="D17" s="21">
        <f>SUM(D5:D16)</f>
        <v/>
      </c>
      <c r="E17" s="21">
        <f>SUM(E5:E16)</f>
        <v/>
      </c>
      <c r="F17" s="22">
        <f>IFERROR(E17/D17,"")</f>
        <v/>
      </c>
      <c r="G17" s="21">
        <f>SUM(G5:G16)</f>
        <v/>
      </c>
      <c r="H17" s="23">
        <f>IFERROR(D17/G17,"")</f>
        <v/>
      </c>
      <c r="I17" s="24">
        <f>SUM(I5:I16)</f>
        <v/>
      </c>
      <c r="J17" s="21">
        <f>SUM(J5:J16)</f>
        <v/>
      </c>
      <c r="K17" s="21">
        <f>SUM(K5:K16)</f>
        <v/>
      </c>
      <c r="L17" s="22">
        <f>IFERROR(K17/J17,"")</f>
        <v/>
      </c>
      <c r="M17" s="22">
        <f>IFERROR(C17/B17,"")</f>
        <v/>
      </c>
    </row>
    <row r="18">
      <c r="A18" s="2" t="inlineStr">
        <is>
          <t>A month with no figures stays blank.</t>
        </is>
      </c>
    </row>
    <row r="37">
      <c r="A37" s="10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7:G37"/>
  </mergeCells>
  <conditionalFormatting sqref="F5:F17">
    <cfRule type="expression" priority="1" dxfId="0">
      <formula>AND(ISNUMBER(F5),F5&lt;'Settings'!$B$7)</formula>
    </cfRule>
    <cfRule type="expression" priority="2" dxfId="1">
      <formula>ISNUMBER(F5)</formula>
    </cfRule>
  </conditionalFormatting>
  <conditionalFormatting sqref="L5:L17">
    <cfRule type="expression" priority="3" dxfId="0">
      <formula>AND(ISNUMBER(L5),L5&lt;'Settings'!$B$8)</formula>
    </cfRule>
    <cfRule type="expression" priority="4" dxfId="1">
      <formula>ISNUMBER(L5)</formula>
    </cfRule>
  </conditionalFormatting>
  <conditionalFormatting sqref="H5:H17">
    <cfRule type="expression" priority="5" dxfId="0">
      <formula>AND(ISNUMBER(H5),H5&lt;'Settings'!$B$10)</formula>
    </cfRule>
    <cfRule type="expression" priority="6" dxfId="1">
      <formula>ISNUMBER(H5)</formula>
    </cfRule>
  </conditionalFormatting>
  <conditionalFormatting sqref="M5:M17">
    <cfRule type="expression" priority="7" dxfId="0">
      <formula>AND(ISNUMBER(M5),M5&gt;'Settings'!$B$9)</formula>
    </cfRule>
    <cfRule type="expression" priority="8" dxfId="1">
      <formula>ISNUMBER(M5)</formula>
    </cfRule>
  </conditionalFormatting>
  <hyperlinks>
    <hyperlink xmlns:r="http://schemas.openxmlformats.org/officeDocument/2006/relationships" ref="A37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dentist-production-and-collection-report</dc:title>
  <dcterms:created xmlns:dcterms="http://purl.org/dc/terms/" xmlns:xsi="http://www.w3.org/2001/XMLSchema-instance" xsi:type="dcterms:W3CDTF">2026-10-21T09:53:10Z</dcterms:created>
  <dcterms:modified xmlns:dcterms="http://purl.org/dc/terms/" xmlns:xsi="http://www.w3.org/2001/XMLSchema-instance" xsi:type="dcterms:W3CDTF">2026-10-21T09:53:10Z</dcterms:modified>
</cp:coreProperties>
</file>